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7800" windowHeight="4320" tabRatio="899" firstSheet="1" activeTab="1"/>
  </bookViews>
  <sheets>
    <sheet name="І кошик 11 (4)" sheetId="1" state="hidden" r:id="rId1"/>
    <sheet name="аналіз 2016" sheetId="2" r:id="rId2"/>
  </sheets>
  <definedNames>
    <definedName name="_xlnm.Print_Area" localSheetId="1">'аналіз 2016'!$A$1:$I$34</definedName>
    <definedName name="_xlnm.Print_Area" localSheetId="0">'І кошик 11 (4)'!$A$1:$C$38</definedName>
  </definedNames>
  <calcPr fullCalcOnLoad="1"/>
</workbook>
</file>

<file path=xl/sharedStrings.xml><?xml version="1.0" encoding="utf-8"?>
<sst xmlns="http://schemas.openxmlformats.org/spreadsheetml/2006/main" count="69" uniqueCount="43">
  <si>
    <t>№     п/п</t>
  </si>
  <si>
    <t>Назва рад</t>
  </si>
  <si>
    <t>В.Вербче</t>
  </si>
  <si>
    <t>Вири</t>
  </si>
  <si>
    <t>Зносичі</t>
  </si>
  <si>
    <t>К.Случанськ</t>
  </si>
  <si>
    <t>Карасин</t>
  </si>
  <si>
    <t>Карпилівка</t>
  </si>
  <si>
    <t>Костянтинівка</t>
  </si>
  <si>
    <t>Корост</t>
  </si>
  <si>
    <t>Кричильськ</t>
  </si>
  <si>
    <t>Кузьмівка</t>
  </si>
  <si>
    <t>Любиковичі</t>
  </si>
  <si>
    <t>Люхча</t>
  </si>
  <si>
    <t xml:space="preserve">Немовичі </t>
  </si>
  <si>
    <t>Ремчиці</t>
  </si>
  <si>
    <t>Селище</t>
  </si>
  <si>
    <t>Стрільськ</t>
  </si>
  <si>
    <t>Тутовичі</t>
  </si>
  <si>
    <t>Тинне</t>
  </si>
  <si>
    <t>Чудель</t>
  </si>
  <si>
    <t>Клесів</t>
  </si>
  <si>
    <t>Степань</t>
  </si>
  <si>
    <t>м.Сарни</t>
  </si>
  <si>
    <t>Районний бюджет</t>
  </si>
  <si>
    <t xml:space="preserve">             Аналіз</t>
  </si>
  <si>
    <t>Р А З О М    Д О Х О Д І В</t>
  </si>
  <si>
    <t>Начальник управління                                                   Коханевич Т.М.</t>
  </si>
  <si>
    <t>% виконання</t>
  </si>
  <si>
    <t xml:space="preserve"> затвердженого  з урах.змін плану</t>
  </si>
  <si>
    <t xml:space="preserve">              виконання  бюджету  Сарненського  району                       станом  на  01 грудня  2005 року</t>
  </si>
  <si>
    <t>Аналіз</t>
  </si>
  <si>
    <t>Відхилення +,-</t>
  </si>
  <si>
    <t>тис.грн.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</si>
  <si>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</si>
  <si>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виконання  бюджету  Сарненського  району за січень 2016 року                             </t>
  </si>
  <si>
    <t>Затверджено на січень 2016 року</t>
  </si>
  <si>
    <t>Затверджено на 2016 рік</t>
  </si>
  <si>
    <t>Фактично  надійшло за січень 2016 року</t>
  </si>
  <si>
    <t>до затвердженого плану на 2016 рік</t>
  </si>
  <si>
    <t>до затвердженого плану на січень 2016 року</t>
  </si>
  <si>
    <t>затвердженого  плану на 2016 рік</t>
  </si>
  <si>
    <t>В.о.начальника фінуправління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</si>
</sst>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%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#,##0.000"/>
    <numFmt numFmtId="193" formatCode="0.000000000"/>
    <numFmt numFmtId="194" formatCode="#,##0.0000"/>
  </numFmts>
  <fonts count="53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20"/>
      <name val="Times New Roman"/>
      <family val="1"/>
    </font>
    <font>
      <b/>
      <sz val="20"/>
      <color indexed="12"/>
      <name val="Times New Roman"/>
      <family val="1"/>
    </font>
    <font>
      <b/>
      <sz val="20"/>
      <color indexed="48"/>
      <name val="Times New Roman"/>
      <family val="1"/>
    </font>
    <font>
      <b/>
      <sz val="22"/>
      <name val="Times New Roman"/>
      <family val="1"/>
    </font>
    <font>
      <b/>
      <sz val="26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i/>
      <sz val="20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 indent="1"/>
      <protection/>
    </xf>
    <xf numFmtId="180" fontId="1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180" fontId="2" fillId="0" borderId="10" xfId="0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11" fillId="0" borderId="0" xfId="0" applyNumberFormat="1" applyFont="1" applyBorder="1" applyAlignment="1" applyProtection="1">
      <alignment horizontal="right"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180" fontId="13" fillId="0" borderId="10" xfId="0" applyNumberFormat="1" applyFont="1" applyFill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 wrapText="1" indent="1"/>
      <protection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1" fontId="18" fillId="0" borderId="10" xfId="0" applyNumberFormat="1" applyFont="1" applyBorder="1" applyAlignment="1">
      <alignment vertical="center"/>
    </xf>
    <xf numFmtId="180" fontId="18" fillId="0" borderId="10" xfId="0" applyNumberFormat="1" applyFont="1" applyBorder="1" applyAlignment="1" applyProtection="1">
      <alignment horizontal="right" vertical="center"/>
      <protection/>
    </xf>
    <xf numFmtId="181" fontId="18" fillId="0" borderId="1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"/>
          <c:y val="0.17"/>
          <c:w val="0.7037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 кошик 11 (4)'!$C$7:$C$8</c:f>
              <c:strCache>
                <c:ptCount val="1"/>
                <c:pt idx="0">
                  <c:v>% виконання  затвердженого  з урах.змін плану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'І кошик 11 (4)'!$A$9:$B$32</c:f>
              <c:multiLvlStrCache/>
            </c:multiLvlStrRef>
          </c:cat>
          <c:val>
            <c:numRef>
              <c:f>'І кошик 11 (4)'!$C$9:$C$32</c:f>
              <c:numCache/>
            </c:numRef>
          </c:val>
        </c:ser>
        <c:axId val="27163804"/>
        <c:axId val="43147645"/>
      </c:barChart>
      <c:catAx>
        <c:axId val="2716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47645"/>
        <c:crosses val="autoZero"/>
        <c:auto val="1"/>
        <c:lblOffset val="100"/>
        <c:tickLblSkip val="2"/>
        <c:noMultiLvlLbl val="0"/>
      </c:catAx>
      <c:valAx>
        <c:axId val="43147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638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241"/>
          <c:w val="0.246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923925</xdr:rowOff>
    </xdr:from>
    <xdr:to>
      <xdr:col>10</xdr:col>
      <xdr:colOff>219075</xdr:colOff>
      <xdr:row>13</xdr:row>
      <xdr:rowOff>295275</xdr:rowOff>
    </xdr:to>
    <xdr:graphicFrame>
      <xdr:nvGraphicFramePr>
        <xdr:cNvPr id="1" name="Диаграмма 1"/>
        <xdr:cNvGraphicFramePr/>
      </xdr:nvGraphicFramePr>
      <xdr:xfrm>
        <a:off x="2419350" y="2924175"/>
        <a:ext cx="4838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75" zoomScalePageLayoutView="0" workbookViewId="0" topLeftCell="A7">
      <selection activeCell="B7" sqref="B7:B8"/>
    </sheetView>
  </sheetViews>
  <sheetFormatPr defaultColWidth="9.33203125" defaultRowHeight="12.75"/>
  <cols>
    <col min="1" max="1" width="6" style="0" customWidth="1"/>
    <col min="2" max="2" width="33.5" style="0" customWidth="1"/>
    <col min="3" max="3" width="18.33203125" style="0" customWidth="1"/>
  </cols>
  <sheetData>
    <row r="1" spans="1:3" ht="25.5">
      <c r="A1" s="32" t="s">
        <v>25</v>
      </c>
      <c r="B1" s="32"/>
      <c r="C1" s="32"/>
    </row>
    <row r="2" spans="1:3" ht="25.5" customHeight="1">
      <c r="A2" s="36" t="s">
        <v>30</v>
      </c>
      <c r="B2" s="36"/>
      <c r="C2" s="36"/>
    </row>
    <row r="3" spans="1:3" ht="25.5" customHeight="1">
      <c r="A3" s="36"/>
      <c r="B3" s="36"/>
      <c r="C3" s="36"/>
    </row>
    <row r="4" spans="1:3" ht="25.5" customHeight="1">
      <c r="A4" s="36"/>
      <c r="B4" s="36"/>
      <c r="C4" s="36"/>
    </row>
    <row r="5" spans="1:3" ht="25.5">
      <c r="A5" s="5"/>
      <c r="B5" s="5"/>
      <c r="C5" s="5"/>
    </row>
    <row r="7" spans="1:3" ht="17.25" customHeight="1">
      <c r="A7" s="34" t="s">
        <v>0</v>
      </c>
      <c r="B7" s="37" t="s">
        <v>1</v>
      </c>
      <c r="C7" s="10" t="s">
        <v>28</v>
      </c>
    </row>
    <row r="8" spans="1:3" ht="83.25" customHeight="1">
      <c r="A8" s="35"/>
      <c r="B8" s="38"/>
      <c r="C8" s="4" t="s">
        <v>29</v>
      </c>
    </row>
    <row r="9" spans="1:3" ht="32.25" customHeight="1">
      <c r="A9" s="1">
        <v>1</v>
      </c>
      <c r="B9" s="2" t="s">
        <v>2</v>
      </c>
      <c r="C9" s="3">
        <v>85.2</v>
      </c>
    </row>
    <row r="10" spans="1:3" ht="33.75" customHeight="1">
      <c r="A10" s="1">
        <v>2</v>
      </c>
      <c r="B10" s="2" t="s">
        <v>3</v>
      </c>
      <c r="C10" s="3">
        <v>157.6</v>
      </c>
    </row>
    <row r="11" spans="1:3" ht="32.25" customHeight="1">
      <c r="A11" s="1">
        <v>3</v>
      </c>
      <c r="B11" s="2" t="s">
        <v>4</v>
      </c>
      <c r="C11" s="3">
        <v>52.3</v>
      </c>
    </row>
    <row r="12" spans="1:3" ht="29.25" customHeight="1">
      <c r="A12" s="1">
        <v>4</v>
      </c>
      <c r="B12" s="2" t="s">
        <v>5</v>
      </c>
      <c r="C12" s="3">
        <v>94.4</v>
      </c>
    </row>
    <row r="13" spans="1:3" ht="35.25" customHeight="1">
      <c r="A13" s="1">
        <v>5</v>
      </c>
      <c r="B13" s="2" t="s">
        <v>6</v>
      </c>
      <c r="C13" s="3">
        <v>292.9</v>
      </c>
    </row>
    <row r="14" spans="1:3" ht="30.75" customHeight="1">
      <c r="A14" s="1">
        <v>6</v>
      </c>
      <c r="B14" s="2" t="s">
        <v>7</v>
      </c>
      <c r="C14" s="3">
        <v>177.8</v>
      </c>
    </row>
    <row r="15" spans="1:3" ht="32.25" customHeight="1">
      <c r="A15" s="1">
        <v>7</v>
      </c>
      <c r="B15" s="2" t="s">
        <v>8</v>
      </c>
      <c r="C15" s="3">
        <v>72.7</v>
      </c>
    </row>
    <row r="16" spans="1:3" ht="31.5" customHeight="1">
      <c r="A16" s="1">
        <v>8</v>
      </c>
      <c r="B16" s="2" t="s">
        <v>9</v>
      </c>
      <c r="C16" s="3">
        <v>145.9</v>
      </c>
    </row>
    <row r="17" spans="1:3" ht="34.5" customHeight="1">
      <c r="A17" s="1">
        <v>9</v>
      </c>
      <c r="B17" s="2" t="s">
        <v>10</v>
      </c>
      <c r="C17" s="3">
        <v>109</v>
      </c>
    </row>
    <row r="18" spans="1:3" ht="30.75" customHeight="1">
      <c r="A18" s="1">
        <v>10</v>
      </c>
      <c r="B18" s="2" t="s">
        <v>11</v>
      </c>
      <c r="C18" s="3">
        <v>535.6</v>
      </c>
    </row>
    <row r="19" spans="1:3" ht="33.75" customHeight="1">
      <c r="A19" s="1">
        <v>11</v>
      </c>
      <c r="B19" s="2" t="s">
        <v>12</v>
      </c>
      <c r="C19" s="3">
        <v>85</v>
      </c>
    </row>
    <row r="20" spans="1:3" ht="35.25" customHeight="1">
      <c r="A20" s="1">
        <v>12</v>
      </c>
      <c r="B20" s="2" t="s">
        <v>13</v>
      </c>
      <c r="C20" s="3">
        <v>99.2</v>
      </c>
    </row>
    <row r="21" spans="1:3" ht="27.75" customHeight="1">
      <c r="A21" s="1">
        <v>13</v>
      </c>
      <c r="B21" s="2" t="s">
        <v>14</v>
      </c>
      <c r="C21" s="3">
        <v>74.2</v>
      </c>
    </row>
    <row r="22" spans="1:3" ht="28.5" customHeight="1">
      <c r="A22" s="1">
        <v>14</v>
      </c>
      <c r="B22" s="2" t="s">
        <v>15</v>
      </c>
      <c r="C22" s="3">
        <v>109.5</v>
      </c>
    </row>
    <row r="23" spans="1:3" ht="27.75" customHeight="1">
      <c r="A23" s="1">
        <v>15</v>
      </c>
      <c r="B23" s="2" t="s">
        <v>16</v>
      </c>
      <c r="C23" s="3">
        <v>102.7</v>
      </c>
    </row>
    <row r="24" spans="1:3" ht="28.5" customHeight="1">
      <c r="A24" s="1">
        <v>16</v>
      </c>
      <c r="B24" s="2" t="s">
        <v>17</v>
      </c>
      <c r="C24" s="3">
        <v>115.7</v>
      </c>
    </row>
    <row r="25" spans="1:3" ht="28.5" customHeight="1">
      <c r="A25" s="1">
        <v>17</v>
      </c>
      <c r="B25" s="2" t="s">
        <v>18</v>
      </c>
      <c r="C25" s="3">
        <v>92.6</v>
      </c>
    </row>
    <row r="26" spans="1:3" ht="30.75" customHeight="1">
      <c r="A26" s="1">
        <v>18</v>
      </c>
      <c r="B26" s="2" t="s">
        <v>19</v>
      </c>
      <c r="C26" s="3">
        <v>87</v>
      </c>
    </row>
    <row r="27" spans="1:3" ht="26.25" customHeight="1">
      <c r="A27" s="1">
        <v>19</v>
      </c>
      <c r="B27" s="2" t="s">
        <v>20</v>
      </c>
      <c r="C27" s="3">
        <v>90</v>
      </c>
    </row>
    <row r="28" spans="1:3" ht="30.75" customHeight="1">
      <c r="A28" s="1">
        <v>0</v>
      </c>
      <c r="B28" s="2" t="s">
        <v>21</v>
      </c>
      <c r="C28" s="3">
        <v>125.1</v>
      </c>
    </row>
    <row r="29" spans="1:3" ht="30.75" customHeight="1">
      <c r="A29" s="1">
        <v>21</v>
      </c>
      <c r="B29" s="2" t="s">
        <v>22</v>
      </c>
      <c r="C29" s="3">
        <v>78.3</v>
      </c>
    </row>
    <row r="30" spans="1:3" ht="29.25" customHeight="1">
      <c r="A30" s="1">
        <v>22</v>
      </c>
      <c r="B30" s="2" t="s">
        <v>23</v>
      </c>
      <c r="C30" s="3">
        <v>90.7</v>
      </c>
    </row>
    <row r="31" spans="1:3" ht="29.25" customHeight="1">
      <c r="A31" s="1">
        <v>23</v>
      </c>
      <c r="B31" s="2" t="s">
        <v>24</v>
      </c>
      <c r="C31" s="3">
        <v>106.7</v>
      </c>
    </row>
    <row r="32" spans="1:3" ht="31.5" customHeight="1" hidden="1">
      <c r="A32" s="1">
        <v>24</v>
      </c>
      <c r="B32" s="9" t="s">
        <v>26</v>
      </c>
      <c r="C32" s="11">
        <f>SUM(C9:C31)</f>
        <v>2980.0999999999995</v>
      </c>
    </row>
    <row r="33" spans="1:3" ht="31.5" customHeight="1">
      <c r="A33" s="8"/>
      <c r="B33" s="6"/>
      <c r="C33" s="7"/>
    </row>
    <row r="34" spans="2:3" ht="37.5" customHeight="1">
      <c r="B34" s="33" t="s">
        <v>27</v>
      </c>
      <c r="C34" s="33"/>
    </row>
  </sheetData>
  <sheetProtection/>
  <mergeCells count="5">
    <mergeCell ref="A1:C1"/>
    <mergeCell ref="B34:C34"/>
    <mergeCell ref="A7:A8"/>
    <mergeCell ref="A2:C4"/>
    <mergeCell ref="B7:B8"/>
  </mergeCells>
  <printOptions horizontalCentered="1" verticalCentered="1"/>
  <pageMargins left="0.984251968503937" right="0.5905511811023623" top="0.3937007874015748" bottom="0.5118110236220472" header="7.598425196850394" footer="0.5118110236220472"/>
  <pageSetup horizontalDpi="600" verticalDpi="600" orientation="portrait" paperSize="9" scale="60" r:id="rId2"/>
  <headerFooter alignWithMargins="0">
    <oddFooter>&amp;C&amp;8&amp;F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="62" zoomScaleNormal="75" zoomScaleSheetLayoutView="62" zoomScalePageLayoutView="0" workbookViewId="0" topLeftCell="A1">
      <selection activeCell="A29" sqref="A29"/>
    </sheetView>
  </sheetViews>
  <sheetFormatPr defaultColWidth="9.33203125" defaultRowHeight="12.75"/>
  <cols>
    <col min="1" max="1" width="7" style="0" customWidth="1"/>
    <col min="2" max="2" width="39.83203125" style="0" customWidth="1"/>
    <col min="3" max="3" width="21" style="0" customWidth="1"/>
    <col min="4" max="4" width="21.5" style="0" customWidth="1"/>
    <col min="5" max="5" width="23.83203125" style="0" customWidth="1"/>
    <col min="6" max="8" width="27.16015625" style="0" customWidth="1"/>
    <col min="9" max="9" width="26" style="0" customWidth="1"/>
  </cols>
  <sheetData>
    <row r="1" spans="1:9" ht="55.5" customHeight="1">
      <c r="A1" s="40" t="s">
        <v>31</v>
      </c>
      <c r="B1" s="40"/>
      <c r="C1" s="40"/>
      <c r="D1" s="40"/>
      <c r="E1" s="40"/>
      <c r="F1" s="40"/>
      <c r="G1" s="40"/>
      <c r="H1" s="40"/>
      <c r="I1" s="40"/>
    </row>
    <row r="2" spans="1:9" ht="25.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2.7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9" ht="11.25" customHeight="1">
      <c r="A4" s="41"/>
      <c r="B4" s="41"/>
      <c r="C4" s="41"/>
      <c r="D4" s="41"/>
      <c r="E4" s="41"/>
      <c r="F4" s="41"/>
      <c r="G4" s="41"/>
      <c r="H4" s="41"/>
      <c r="I4" s="41"/>
    </row>
    <row r="5" spans="2:9" ht="34.5" customHeight="1">
      <c r="B5" s="32"/>
      <c r="C5" s="32"/>
      <c r="D5" s="32"/>
      <c r="E5" s="32"/>
      <c r="F5" s="32"/>
      <c r="G5" s="32"/>
      <c r="H5" s="32"/>
      <c r="I5" s="32"/>
    </row>
    <row r="6" ht="15.75">
      <c r="I6" s="23" t="s">
        <v>33</v>
      </c>
    </row>
    <row r="7" spans="1:9" ht="24" customHeight="1">
      <c r="A7" s="42" t="s">
        <v>0</v>
      </c>
      <c r="B7" s="44" t="s">
        <v>1</v>
      </c>
      <c r="C7" s="44" t="s">
        <v>37</v>
      </c>
      <c r="D7" s="44" t="s">
        <v>36</v>
      </c>
      <c r="E7" s="44" t="s">
        <v>38</v>
      </c>
      <c r="F7" s="47" t="s">
        <v>32</v>
      </c>
      <c r="G7" s="48"/>
      <c r="H7" s="49" t="s">
        <v>28</v>
      </c>
      <c r="I7" s="50"/>
    </row>
    <row r="8" spans="1:9" ht="207.75" customHeight="1">
      <c r="A8" s="43"/>
      <c r="B8" s="45"/>
      <c r="C8" s="45"/>
      <c r="D8" s="45"/>
      <c r="E8" s="45"/>
      <c r="F8" s="24" t="s">
        <v>39</v>
      </c>
      <c r="G8" s="24" t="s">
        <v>40</v>
      </c>
      <c r="H8" s="24" t="s">
        <v>41</v>
      </c>
      <c r="I8" s="14" t="s">
        <v>40</v>
      </c>
    </row>
    <row r="9" spans="1:9" ht="32.25" customHeight="1">
      <c r="A9" s="13">
        <v>1</v>
      </c>
      <c r="B9" s="25" t="s">
        <v>2</v>
      </c>
      <c r="C9" s="27">
        <v>357.4</v>
      </c>
      <c r="D9" s="28">
        <v>22.3</v>
      </c>
      <c r="E9" s="29">
        <v>28.8</v>
      </c>
      <c r="F9" s="29">
        <f aca="true" t="shared" si="0" ref="F9:F28">SUM(E9-C9)</f>
        <v>-328.59999999999997</v>
      </c>
      <c r="G9" s="21">
        <f aca="true" t="shared" si="1" ref="G9:G30">E9-D9</f>
        <v>6.5</v>
      </c>
      <c r="H9" s="30">
        <f aca="true" t="shared" si="2" ref="H9:H29">E9/C9*100</f>
        <v>8.058198097369894</v>
      </c>
      <c r="I9" s="26">
        <f aca="true" t="shared" si="3" ref="I9:I30">E9/D9*100</f>
        <v>129.14798206278027</v>
      </c>
    </row>
    <row r="10" spans="1:9" ht="33.75" customHeight="1">
      <c r="A10" s="13">
        <v>2</v>
      </c>
      <c r="B10" s="25" t="s">
        <v>3</v>
      </c>
      <c r="C10" s="27">
        <v>2669</v>
      </c>
      <c r="D10" s="28">
        <v>108.1</v>
      </c>
      <c r="E10" s="31">
        <v>125</v>
      </c>
      <c r="F10" s="29">
        <f t="shared" si="0"/>
        <v>-2544</v>
      </c>
      <c r="G10" s="21">
        <f t="shared" si="1"/>
        <v>16.900000000000006</v>
      </c>
      <c r="H10" s="30">
        <f t="shared" si="2"/>
        <v>4.683402023229674</v>
      </c>
      <c r="I10" s="26">
        <f t="shared" si="3"/>
        <v>115.63367252543941</v>
      </c>
    </row>
    <row r="11" spans="1:9" ht="32.25" customHeight="1">
      <c r="A11" s="13">
        <v>3</v>
      </c>
      <c r="B11" s="25" t="s">
        <v>4</v>
      </c>
      <c r="C11" s="27">
        <v>250.9</v>
      </c>
      <c r="D11" s="28">
        <v>16.9</v>
      </c>
      <c r="E11" s="31">
        <v>18.9</v>
      </c>
      <c r="F11" s="29">
        <f t="shared" si="0"/>
        <v>-232</v>
      </c>
      <c r="G11" s="21">
        <f t="shared" si="1"/>
        <v>2</v>
      </c>
      <c r="H11" s="30">
        <f t="shared" si="2"/>
        <v>7.5328816261458735</v>
      </c>
      <c r="I11" s="26">
        <f t="shared" si="3"/>
        <v>111.83431952662721</v>
      </c>
    </row>
    <row r="12" spans="1:9" ht="29.25" customHeight="1">
      <c r="A12" s="13">
        <v>4</v>
      </c>
      <c r="B12" s="25" t="s">
        <v>5</v>
      </c>
      <c r="C12" s="27">
        <v>245</v>
      </c>
      <c r="D12" s="31">
        <v>10.6</v>
      </c>
      <c r="E12" s="31">
        <v>10.8</v>
      </c>
      <c r="F12" s="29">
        <f t="shared" si="0"/>
        <v>-234.2</v>
      </c>
      <c r="G12" s="21">
        <f t="shared" si="1"/>
        <v>0.20000000000000107</v>
      </c>
      <c r="H12" s="30">
        <f t="shared" si="2"/>
        <v>4.408163265306123</v>
      </c>
      <c r="I12" s="26">
        <f t="shared" si="3"/>
        <v>101.88679245283019</v>
      </c>
    </row>
    <row r="13" spans="1:9" ht="32.25" customHeight="1">
      <c r="A13" s="13">
        <v>5</v>
      </c>
      <c r="B13" s="25" t="s">
        <v>9</v>
      </c>
      <c r="C13" s="27">
        <v>424.6</v>
      </c>
      <c r="D13" s="28">
        <v>27.1</v>
      </c>
      <c r="E13" s="28">
        <v>57.2</v>
      </c>
      <c r="F13" s="29">
        <f t="shared" si="0"/>
        <v>-367.40000000000003</v>
      </c>
      <c r="G13" s="21">
        <f t="shared" si="1"/>
        <v>30.1</v>
      </c>
      <c r="H13" s="30">
        <f t="shared" si="2"/>
        <v>13.471502590673575</v>
      </c>
      <c r="I13" s="26">
        <f t="shared" si="3"/>
        <v>211.07011070110698</v>
      </c>
    </row>
    <row r="14" spans="1:9" ht="31.5" customHeight="1">
      <c r="A14" s="13">
        <v>6</v>
      </c>
      <c r="B14" s="25" t="s">
        <v>8</v>
      </c>
      <c r="C14" s="27">
        <v>730</v>
      </c>
      <c r="D14" s="28">
        <v>50.5</v>
      </c>
      <c r="E14" s="28">
        <v>51.6</v>
      </c>
      <c r="F14" s="29">
        <f t="shared" si="0"/>
        <v>-678.4</v>
      </c>
      <c r="G14" s="21">
        <f t="shared" si="1"/>
        <v>1.1000000000000014</v>
      </c>
      <c r="H14" s="30">
        <f t="shared" si="2"/>
        <v>7.068493150684932</v>
      </c>
      <c r="I14" s="26">
        <f t="shared" si="3"/>
        <v>102.17821782178218</v>
      </c>
    </row>
    <row r="15" spans="1:9" ht="34.5" customHeight="1">
      <c r="A15" s="13">
        <v>7</v>
      </c>
      <c r="B15" s="25" t="s">
        <v>10</v>
      </c>
      <c r="C15" s="27">
        <v>400</v>
      </c>
      <c r="D15" s="28">
        <v>14.9</v>
      </c>
      <c r="E15" s="28">
        <v>12.9</v>
      </c>
      <c r="F15" s="29">
        <f t="shared" si="0"/>
        <v>-387.1</v>
      </c>
      <c r="G15" s="21">
        <f t="shared" si="1"/>
        <v>-2</v>
      </c>
      <c r="H15" s="30">
        <f t="shared" si="2"/>
        <v>3.225</v>
      </c>
      <c r="I15" s="26">
        <f t="shared" si="3"/>
        <v>86.57718120805369</v>
      </c>
    </row>
    <row r="16" spans="1:9" ht="30.75" customHeight="1">
      <c r="A16" s="13">
        <v>8</v>
      </c>
      <c r="B16" s="25" t="s">
        <v>11</v>
      </c>
      <c r="C16" s="27">
        <v>314.7</v>
      </c>
      <c r="D16" s="28">
        <v>1.1</v>
      </c>
      <c r="E16" s="28">
        <v>7.1</v>
      </c>
      <c r="F16" s="29">
        <f t="shared" si="0"/>
        <v>-307.59999999999997</v>
      </c>
      <c r="G16" s="21">
        <f t="shared" si="1"/>
        <v>6</v>
      </c>
      <c r="H16" s="30">
        <f t="shared" si="2"/>
        <v>2.256116936765173</v>
      </c>
      <c r="I16" s="26">
        <f t="shared" si="3"/>
        <v>645.4545454545454</v>
      </c>
    </row>
    <row r="17" spans="1:9" ht="33.75" customHeight="1">
      <c r="A17" s="13">
        <v>9</v>
      </c>
      <c r="B17" s="25" t="s">
        <v>12</v>
      </c>
      <c r="C17" s="27">
        <v>180.2</v>
      </c>
      <c r="D17" s="28">
        <v>17.7</v>
      </c>
      <c r="E17" s="28">
        <v>19.5</v>
      </c>
      <c r="F17" s="29">
        <f t="shared" si="0"/>
        <v>-160.7</v>
      </c>
      <c r="G17" s="21">
        <f t="shared" si="1"/>
        <v>1.8000000000000007</v>
      </c>
      <c r="H17" s="30">
        <f t="shared" si="2"/>
        <v>10.821309655937847</v>
      </c>
      <c r="I17" s="26">
        <f t="shared" si="3"/>
        <v>110.16949152542372</v>
      </c>
    </row>
    <row r="18" spans="1:9" ht="35.25" customHeight="1">
      <c r="A18" s="13">
        <v>10</v>
      </c>
      <c r="B18" s="25" t="s">
        <v>13</v>
      </c>
      <c r="C18" s="27">
        <v>459.3</v>
      </c>
      <c r="D18" s="28">
        <v>28.5</v>
      </c>
      <c r="E18" s="28">
        <v>35.1</v>
      </c>
      <c r="F18" s="29">
        <f t="shared" si="0"/>
        <v>-424.2</v>
      </c>
      <c r="G18" s="21">
        <f t="shared" si="1"/>
        <v>6.600000000000001</v>
      </c>
      <c r="H18" s="30">
        <f t="shared" si="2"/>
        <v>7.642064010450686</v>
      </c>
      <c r="I18" s="26">
        <f t="shared" si="3"/>
        <v>123.15789473684211</v>
      </c>
    </row>
    <row r="19" spans="1:9" ht="27.75" customHeight="1">
      <c r="A19" s="13">
        <v>11</v>
      </c>
      <c r="B19" s="25" t="s">
        <v>14</v>
      </c>
      <c r="C19" s="27">
        <v>1380.8</v>
      </c>
      <c r="D19" s="28">
        <v>58.6</v>
      </c>
      <c r="E19" s="28">
        <v>106.2</v>
      </c>
      <c r="F19" s="29">
        <f t="shared" si="0"/>
        <v>-1274.6</v>
      </c>
      <c r="G19" s="21">
        <f t="shared" si="1"/>
        <v>47.6</v>
      </c>
      <c r="H19" s="30">
        <f t="shared" si="2"/>
        <v>7.6911935110081115</v>
      </c>
      <c r="I19" s="26">
        <f t="shared" si="3"/>
        <v>181.22866894197952</v>
      </c>
    </row>
    <row r="20" spans="1:9" ht="28.5" customHeight="1">
      <c r="A20" s="13">
        <v>12</v>
      </c>
      <c r="B20" s="25" t="s">
        <v>15</v>
      </c>
      <c r="C20" s="27">
        <v>338.7</v>
      </c>
      <c r="D20" s="28">
        <v>23.1</v>
      </c>
      <c r="E20" s="28">
        <v>28.3</v>
      </c>
      <c r="F20" s="29">
        <f t="shared" si="0"/>
        <v>-310.4</v>
      </c>
      <c r="G20" s="21">
        <f t="shared" si="1"/>
        <v>5.199999999999999</v>
      </c>
      <c r="H20" s="30">
        <f t="shared" si="2"/>
        <v>8.35547682314733</v>
      </c>
      <c r="I20" s="26">
        <f t="shared" si="3"/>
        <v>122.5108225108225</v>
      </c>
    </row>
    <row r="21" spans="1:9" ht="27.75" customHeight="1">
      <c r="A21" s="13">
        <v>13</v>
      </c>
      <c r="B21" s="25" t="s">
        <v>16</v>
      </c>
      <c r="C21" s="27">
        <v>1960.6</v>
      </c>
      <c r="D21" s="28">
        <v>102</v>
      </c>
      <c r="E21" s="28">
        <v>39.4</v>
      </c>
      <c r="F21" s="29">
        <f t="shared" si="0"/>
        <v>-1921.1999999999998</v>
      </c>
      <c r="G21" s="21">
        <f t="shared" si="1"/>
        <v>-62.6</v>
      </c>
      <c r="H21" s="30">
        <f t="shared" si="2"/>
        <v>2.0095889013567274</v>
      </c>
      <c r="I21" s="26">
        <f t="shared" si="3"/>
        <v>38.627450980392155</v>
      </c>
    </row>
    <row r="22" spans="1:9" ht="28.5" customHeight="1">
      <c r="A22" s="13">
        <v>14</v>
      </c>
      <c r="B22" s="25" t="s">
        <v>17</v>
      </c>
      <c r="C22" s="27">
        <v>443.8</v>
      </c>
      <c r="D22" s="28">
        <v>37.2</v>
      </c>
      <c r="E22" s="28">
        <v>108.9</v>
      </c>
      <c r="F22" s="29">
        <f t="shared" si="0"/>
        <v>-334.9</v>
      </c>
      <c r="G22" s="21">
        <f t="shared" si="1"/>
        <v>71.7</v>
      </c>
      <c r="H22" s="30">
        <f t="shared" si="2"/>
        <v>24.538080216313656</v>
      </c>
      <c r="I22" s="26">
        <f t="shared" si="3"/>
        <v>292.741935483871</v>
      </c>
    </row>
    <row r="23" spans="1:9" ht="28.5" customHeight="1">
      <c r="A23" s="13">
        <v>15</v>
      </c>
      <c r="B23" s="25" t="s">
        <v>19</v>
      </c>
      <c r="C23" s="27">
        <v>466.8</v>
      </c>
      <c r="D23" s="28">
        <v>34</v>
      </c>
      <c r="E23" s="28">
        <v>37</v>
      </c>
      <c r="F23" s="29">
        <f t="shared" si="0"/>
        <v>-429.8</v>
      </c>
      <c r="G23" s="21">
        <f t="shared" si="1"/>
        <v>3</v>
      </c>
      <c r="H23" s="30">
        <f t="shared" si="2"/>
        <v>7.92630676949443</v>
      </c>
      <c r="I23" s="26">
        <f t="shared" si="3"/>
        <v>108.8235294117647</v>
      </c>
    </row>
    <row r="24" spans="1:9" ht="30.75" customHeight="1">
      <c r="A24" s="13">
        <v>16</v>
      </c>
      <c r="B24" s="25" t="s">
        <v>18</v>
      </c>
      <c r="C24" s="27">
        <v>451.5</v>
      </c>
      <c r="D24" s="28">
        <v>26.1</v>
      </c>
      <c r="E24" s="28">
        <v>29.5</v>
      </c>
      <c r="F24" s="29">
        <f t="shared" si="0"/>
        <v>-422</v>
      </c>
      <c r="G24" s="21">
        <f t="shared" si="1"/>
        <v>3.3999999999999986</v>
      </c>
      <c r="H24" s="30">
        <f t="shared" si="2"/>
        <v>6.533776301218161</v>
      </c>
      <c r="I24" s="26">
        <f t="shared" si="3"/>
        <v>113.02681992337165</v>
      </c>
    </row>
    <row r="25" spans="1:9" ht="26.25" customHeight="1">
      <c r="A25" s="13">
        <v>17</v>
      </c>
      <c r="B25" s="25" t="s">
        <v>20</v>
      </c>
      <c r="C25" s="27">
        <v>590.3</v>
      </c>
      <c r="D25" s="28">
        <v>23.7</v>
      </c>
      <c r="E25" s="28">
        <v>18.3</v>
      </c>
      <c r="F25" s="29">
        <f t="shared" si="0"/>
        <v>-572</v>
      </c>
      <c r="G25" s="21">
        <f t="shared" si="1"/>
        <v>-5.399999999999999</v>
      </c>
      <c r="H25" s="30">
        <f t="shared" si="2"/>
        <v>3.100118583770964</v>
      </c>
      <c r="I25" s="26">
        <f t="shared" si="3"/>
        <v>77.21518987341773</v>
      </c>
    </row>
    <row r="26" spans="1:9" ht="30.75" customHeight="1">
      <c r="A26" s="13">
        <v>18</v>
      </c>
      <c r="B26" s="25" t="s">
        <v>22</v>
      </c>
      <c r="C26" s="27">
        <v>836.5</v>
      </c>
      <c r="D26" s="28">
        <v>41.8</v>
      </c>
      <c r="E26" s="28">
        <v>88.1</v>
      </c>
      <c r="F26" s="29">
        <f t="shared" si="0"/>
        <v>-748.4</v>
      </c>
      <c r="G26" s="21">
        <f t="shared" si="1"/>
        <v>46.3</v>
      </c>
      <c r="H26" s="30">
        <f t="shared" si="2"/>
        <v>10.531978481769276</v>
      </c>
      <c r="I26" s="26">
        <f t="shared" si="3"/>
        <v>210.76555023923444</v>
      </c>
    </row>
    <row r="27" spans="1:9" ht="29.25" customHeight="1">
      <c r="A27" s="13">
        <v>19</v>
      </c>
      <c r="B27" s="25" t="s">
        <v>23</v>
      </c>
      <c r="C27" s="27">
        <v>24000</v>
      </c>
      <c r="D27" s="28">
        <v>1593.7</v>
      </c>
      <c r="E27" s="28">
        <v>2798.7</v>
      </c>
      <c r="F27" s="29">
        <f t="shared" si="0"/>
        <v>-21201.3</v>
      </c>
      <c r="G27" s="21">
        <f t="shared" si="1"/>
        <v>1204.9999999999998</v>
      </c>
      <c r="H27" s="30">
        <f t="shared" si="2"/>
        <v>11.661249999999999</v>
      </c>
      <c r="I27" s="26">
        <f t="shared" si="3"/>
        <v>175.61021522243834</v>
      </c>
    </row>
    <row r="28" spans="1:9" ht="55.5" customHeight="1">
      <c r="A28" s="13">
        <v>20</v>
      </c>
      <c r="B28" s="25" t="s">
        <v>24</v>
      </c>
      <c r="C28" s="27">
        <v>43324</v>
      </c>
      <c r="D28" s="28">
        <v>3116.4</v>
      </c>
      <c r="E28" s="28">
        <v>3570</v>
      </c>
      <c r="F28" s="29">
        <f t="shared" si="0"/>
        <v>-39754</v>
      </c>
      <c r="G28" s="21">
        <f t="shared" si="1"/>
        <v>453.5999999999999</v>
      </c>
      <c r="H28" s="30">
        <f t="shared" si="2"/>
        <v>8.240236358600313</v>
      </c>
      <c r="I28" s="26">
        <f t="shared" si="3"/>
        <v>114.55525606469001</v>
      </c>
    </row>
    <row r="29" spans="1:9" ht="77.25" customHeight="1">
      <c r="A29" s="13"/>
      <c r="B29" s="12" t="s">
        <v>26</v>
      </c>
      <c r="C29" s="21">
        <f>SUM(C9:C28)</f>
        <v>79824.1</v>
      </c>
      <c r="D29" s="21">
        <f>SUM(D9:D28)</f>
        <v>5354.3</v>
      </c>
      <c r="E29" s="21">
        <f>SUM(E9:E28)</f>
        <v>7191.299999999999</v>
      </c>
      <c r="F29" s="21">
        <f>SUM(F9:F28)</f>
        <v>-72632.79999999999</v>
      </c>
      <c r="G29" s="21">
        <f>SUM(G9:G28)</f>
        <v>1836.9999999999998</v>
      </c>
      <c r="H29" s="21">
        <f t="shared" si="2"/>
        <v>9.00893339229631</v>
      </c>
      <c r="I29" s="21">
        <f t="shared" si="3"/>
        <v>134.3088732420671</v>
      </c>
    </row>
    <row r="30" spans="1:9" ht="31.5" customHeight="1" hidden="1">
      <c r="A30" s="13">
        <v>24</v>
      </c>
      <c r="B30" s="14" t="s">
        <v>26</v>
      </c>
      <c r="C30" s="14"/>
      <c r="D30" s="15">
        <f>SUM(D9:D29)</f>
        <v>10708.6</v>
      </c>
      <c r="E30" s="15">
        <f>+L21+SUM(E10:E29)</f>
        <v>14353.8</v>
      </c>
      <c r="F30" s="15"/>
      <c r="G30" s="15">
        <f t="shared" si="1"/>
        <v>3645.199999999999</v>
      </c>
      <c r="H30" s="15"/>
      <c r="I30" s="15">
        <f t="shared" si="3"/>
        <v>134.03993052313092</v>
      </c>
    </row>
    <row r="31" spans="1:9" ht="31.5" customHeight="1">
      <c r="A31" s="16"/>
      <c r="B31" s="17"/>
      <c r="C31" s="17"/>
      <c r="D31" s="18"/>
      <c r="E31" s="18"/>
      <c r="F31" s="18"/>
      <c r="G31" s="19"/>
      <c r="H31" s="19"/>
      <c r="I31" s="19"/>
    </row>
    <row r="32" spans="1:9" ht="31.5" customHeight="1">
      <c r="A32" s="16"/>
      <c r="B32" s="46"/>
      <c r="C32" s="46"/>
      <c r="D32" s="46"/>
      <c r="E32" s="46"/>
      <c r="F32" s="46"/>
      <c r="G32" s="46"/>
      <c r="H32" s="46"/>
      <c r="I32" s="46"/>
    </row>
    <row r="33" spans="1:9" ht="54.75" customHeight="1">
      <c r="A33" s="20"/>
      <c r="B33" s="39" t="s">
        <v>42</v>
      </c>
      <c r="C33" s="39"/>
      <c r="D33" s="39"/>
      <c r="E33" s="39"/>
      <c r="F33" s="39"/>
      <c r="G33" s="39"/>
      <c r="H33" s="39"/>
      <c r="I33" s="39"/>
    </row>
    <row r="34" spans="1:9" ht="26.25">
      <c r="A34" s="20"/>
      <c r="B34" s="20" t="s">
        <v>34</v>
      </c>
      <c r="C34" s="20"/>
      <c r="D34" s="20"/>
      <c r="E34" s="20"/>
      <c r="F34" s="20"/>
      <c r="G34" s="20"/>
      <c r="H34" s="20"/>
      <c r="I34" s="22"/>
    </row>
    <row r="35" spans="1:9" ht="26.25">
      <c r="A35" s="20"/>
      <c r="B35" s="20"/>
      <c r="C35" s="20"/>
      <c r="D35" s="20"/>
      <c r="E35" s="20"/>
      <c r="F35" s="20"/>
      <c r="G35" s="20"/>
      <c r="H35" s="20"/>
      <c r="I35" s="20"/>
    </row>
    <row r="36" spans="1:9" ht="26.25">
      <c r="A36" s="20"/>
      <c r="B36" s="20"/>
      <c r="C36" s="20"/>
      <c r="D36" s="20"/>
      <c r="E36" s="20"/>
      <c r="F36" s="20"/>
      <c r="G36" s="20"/>
      <c r="H36" s="20"/>
      <c r="I36" s="20"/>
    </row>
    <row r="37" spans="1:9" ht="26.25">
      <c r="A37" s="20"/>
      <c r="B37" s="20"/>
      <c r="C37" s="20"/>
      <c r="D37" s="20"/>
      <c r="E37" s="20"/>
      <c r="F37" s="20"/>
      <c r="G37" s="20"/>
      <c r="H37" s="20"/>
      <c r="I37" s="20"/>
    </row>
  </sheetData>
  <sheetProtection/>
  <mergeCells count="12">
    <mergeCell ref="F7:G7"/>
    <mergeCell ref="H7:I7"/>
    <mergeCell ref="B33:I33"/>
    <mergeCell ref="A1:I1"/>
    <mergeCell ref="A2:I4"/>
    <mergeCell ref="B5:I5"/>
    <mergeCell ref="A7:A8"/>
    <mergeCell ref="B7:B8"/>
    <mergeCell ref="C7:C8"/>
    <mergeCell ref="D7:D8"/>
    <mergeCell ref="E7:E8"/>
    <mergeCell ref="B32:I32"/>
  </mergeCells>
  <printOptions horizontalCentered="1" verticalCentered="1"/>
  <pageMargins left="0.25" right="0.25" top="0.75" bottom="0.75" header="0.3" footer="0.3"/>
  <pageSetup horizontalDpi="600" verticalDpi="600" orientation="portrait" paperSize="9" scale="47" r:id="rId1"/>
  <headerFooter alignWithMargins="0">
    <oddFooter>&amp;C&amp;8&amp;F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Кириченко</dc:creator>
  <cp:keywords/>
  <dc:description/>
  <cp:lastModifiedBy>d2</cp:lastModifiedBy>
  <cp:lastPrinted>2016-02-03T06:53:19Z</cp:lastPrinted>
  <dcterms:created xsi:type="dcterms:W3CDTF">1999-10-12T11:19:39Z</dcterms:created>
  <dcterms:modified xsi:type="dcterms:W3CDTF">2016-02-03T06:53:38Z</dcterms:modified>
  <cp:category/>
  <cp:version/>
  <cp:contentType/>
  <cp:contentStatus/>
</cp:coreProperties>
</file>