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<sst xmlns="http://schemas.openxmlformats.org/spreadsheetml/2006/main" count="70" uniqueCount="44">
  <si>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</si>
  <si>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</si>
  <si>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</si>
  <si>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</si>
  <si>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</si>
  <si>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</si>
  <si>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</si>
  <si>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</si>
  <si>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</si>
  <si>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</si>
  <si>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</si>
  <si>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</si>
  <si>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</si>
  <si>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</si>
  <si>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</si>
  <si>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</si>
  <si>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</si>
  <si>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</si>
  <si>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</si>
  <si>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</si>
  <si>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</si>
  <si>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</si>
  <si>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</si>
  <si>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</si>
  <si>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</si>
  <si>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</si>
  <si>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</si>
  <si>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</si>
  <si>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</si>
  <si>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</si>
  <si>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</si>
  <si>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</si>
  <si>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</si>
  <si>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</si>
  <si>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</si>
  <si>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В.о.начальника фінуправління                                                                                                       О.А.Радько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</si>
  <si>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</si>
  <si>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</si>
  <si>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</si>
  <si>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 xml:space="preserve">              виконання  бюджету  Сарненського  району за січень-квітень 2016 року                             </t>
  </si>
  <si>
    <t>Затверджено з урах. змін на січень-квітень 2016 року</t>
  </si>
  <si>
    <t>Фактично  надійшло за січень-квітень 2016 року</t>
  </si>
  <si>
    <t>до затвердженого з урах.змін плану на січень-квітень 2016 року</t>
  </si>
  <si>
    <t>станом на 22.04.2016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</si>
</sst>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63885"/>
        <c:crosses val="autoZero"/>
        <c:auto val="1"/>
        <c:lblOffset val="100"/>
        <c:tickLblSkip val="2"/>
        <c:noMultiLvlLbl val="0"/>
      </c:catAx>
      <c:valAx>
        <c:axId val="2076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3">
      <selection activeCell="D23" sqref="D23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</row>
    <row r="2" spans="1:9" ht="25.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</row>
    <row r="3" spans="1:9" ht="12.7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9" ht="11.25" customHeight="1">
      <c r="A4" s="42"/>
      <c r="B4" s="42"/>
      <c r="C4" s="42"/>
      <c r="D4" s="42"/>
      <c r="E4" s="42"/>
      <c r="F4" s="42"/>
      <c r="G4" s="42"/>
      <c r="H4" s="42"/>
      <c r="I4" s="42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43" t="s">
        <v>0</v>
      </c>
      <c r="B7" s="45" t="s">
        <v>1</v>
      </c>
      <c r="C7" s="45" t="s">
        <v>36</v>
      </c>
      <c r="D7" s="45" t="s">
        <v>40</v>
      </c>
      <c r="E7" s="45" t="s">
        <v>41</v>
      </c>
      <c r="F7" s="48" t="s">
        <v>32</v>
      </c>
      <c r="G7" s="49"/>
      <c r="H7" s="50" t="s">
        <v>28</v>
      </c>
      <c r="I7" s="51"/>
    </row>
    <row r="8" spans="1:9" ht="207.75" customHeight="1">
      <c r="A8" s="44"/>
      <c r="B8" s="46"/>
      <c r="C8" s="46"/>
      <c r="D8" s="46"/>
      <c r="E8" s="46"/>
      <c r="F8" s="24" t="s">
        <v>37</v>
      </c>
      <c r="G8" s="24" t="s">
        <v>42</v>
      </c>
      <c r="H8" s="24" t="s">
        <v>38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93.4</v>
      </c>
      <c r="E9" s="29">
        <v>143.4</v>
      </c>
      <c r="F9" s="29">
        <f aca="true" t="shared" si="0" ref="F9:F28">SUM(E9-C9)</f>
        <v>-213.99999999999997</v>
      </c>
      <c r="G9" s="21">
        <f aca="true" t="shared" si="1" ref="G9:G30">E9-D9</f>
        <v>50</v>
      </c>
      <c r="H9" s="30">
        <f aca="true" t="shared" si="2" ref="H9:H29">E9/C9*100</f>
        <v>40.12311135982093</v>
      </c>
      <c r="I9" s="26">
        <f aca="true" t="shared" si="3" ref="I9:I30">E9/D9*100</f>
        <v>153.53319057815847</v>
      </c>
    </row>
    <row r="10" spans="1:9" ht="33.75" customHeight="1">
      <c r="A10" s="13">
        <v>2</v>
      </c>
      <c r="B10" s="25" t="s">
        <v>3</v>
      </c>
      <c r="C10" s="27">
        <v>2629</v>
      </c>
      <c r="D10" s="28">
        <v>713.7</v>
      </c>
      <c r="E10" s="31">
        <v>1056.7</v>
      </c>
      <c r="F10" s="29">
        <f t="shared" si="0"/>
        <v>-1572.3</v>
      </c>
      <c r="G10" s="21">
        <f t="shared" si="1"/>
        <v>343</v>
      </c>
      <c r="H10" s="30">
        <f t="shared" si="2"/>
        <v>40.1939901103081</v>
      </c>
      <c r="I10" s="26">
        <f t="shared" si="3"/>
        <v>148.05940871514642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70.9</v>
      </c>
      <c r="E11" s="31">
        <v>76.8</v>
      </c>
      <c r="F11" s="29">
        <f t="shared" si="0"/>
        <v>-174.10000000000002</v>
      </c>
      <c r="G11" s="21">
        <f t="shared" si="1"/>
        <v>5.8999999999999915</v>
      </c>
      <c r="H11" s="30">
        <f t="shared" si="2"/>
        <v>30.60980470306895</v>
      </c>
      <c r="I11" s="26">
        <f t="shared" si="3"/>
        <v>108.3215796897038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78.4</v>
      </c>
      <c r="E12" s="31">
        <v>295.9</v>
      </c>
      <c r="F12" s="29">
        <f t="shared" si="0"/>
        <v>50.89999999999998</v>
      </c>
      <c r="G12" s="21">
        <f t="shared" si="1"/>
        <v>217.49999999999997</v>
      </c>
      <c r="H12" s="30">
        <f t="shared" si="2"/>
        <v>120.77551020408161</v>
      </c>
      <c r="I12" s="26">
        <f t="shared" si="3"/>
        <v>377.42346938775506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131.9</v>
      </c>
      <c r="E13" s="32">
        <v>189.3</v>
      </c>
      <c r="F13" s="29">
        <f t="shared" si="0"/>
        <v>-235.3</v>
      </c>
      <c r="G13" s="21">
        <f t="shared" si="1"/>
        <v>57.400000000000006</v>
      </c>
      <c r="H13" s="30">
        <f t="shared" si="2"/>
        <v>44.5831370701837</v>
      </c>
      <c r="I13" s="26">
        <f t="shared" si="3"/>
        <v>143.5178165276725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231.6</v>
      </c>
      <c r="E14" s="32">
        <v>270.8</v>
      </c>
      <c r="F14" s="29">
        <f t="shared" si="0"/>
        <v>-459.2</v>
      </c>
      <c r="G14" s="21">
        <f t="shared" si="1"/>
        <v>39.20000000000002</v>
      </c>
      <c r="H14" s="30">
        <f t="shared" si="2"/>
        <v>37.0958904109589</v>
      </c>
      <c r="I14" s="26">
        <f t="shared" si="3"/>
        <v>116.92573402417963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70.9</v>
      </c>
      <c r="E15" s="32">
        <v>242.4</v>
      </c>
      <c r="F15" s="29">
        <f t="shared" si="0"/>
        <v>-157.6</v>
      </c>
      <c r="G15" s="21">
        <f t="shared" si="1"/>
        <v>171.5</v>
      </c>
      <c r="H15" s="30">
        <f t="shared" si="2"/>
        <v>60.6</v>
      </c>
      <c r="I15" s="26">
        <f t="shared" si="3"/>
        <v>341.88998589562766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33.7</v>
      </c>
      <c r="E16" s="32">
        <v>214.4</v>
      </c>
      <c r="F16" s="29">
        <f t="shared" si="0"/>
        <v>-100.29999999999998</v>
      </c>
      <c r="G16" s="21">
        <f t="shared" si="1"/>
        <v>180.7</v>
      </c>
      <c r="H16" s="30">
        <f t="shared" si="2"/>
        <v>68.12837623133143</v>
      </c>
      <c r="I16" s="26">
        <f t="shared" si="3"/>
        <v>636.2017804154302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47.647</v>
      </c>
      <c r="E17" s="32">
        <v>70</v>
      </c>
      <c r="F17" s="29">
        <f t="shared" si="0"/>
        <v>-110.19999999999999</v>
      </c>
      <c r="G17" s="21">
        <f t="shared" si="1"/>
        <v>22.353</v>
      </c>
      <c r="H17" s="30">
        <f t="shared" si="2"/>
        <v>38.8457269700333</v>
      </c>
      <c r="I17" s="26">
        <f t="shared" si="3"/>
        <v>146.91376162192793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157.3</v>
      </c>
      <c r="E18" s="32">
        <v>183.1</v>
      </c>
      <c r="F18" s="29">
        <f t="shared" si="0"/>
        <v>-276.20000000000005</v>
      </c>
      <c r="G18" s="21">
        <f t="shared" si="1"/>
        <v>25.799999999999983</v>
      </c>
      <c r="H18" s="30">
        <f t="shared" si="2"/>
        <v>39.86501197474418</v>
      </c>
      <c r="I18" s="26">
        <f t="shared" si="3"/>
        <v>116.40178003814366</v>
      </c>
    </row>
    <row r="19" spans="1:9" ht="27.75" customHeight="1">
      <c r="A19" s="13">
        <v>11</v>
      </c>
      <c r="B19" s="25" t="s">
        <v>14</v>
      </c>
      <c r="C19" s="27">
        <v>1375.5</v>
      </c>
      <c r="D19" s="28">
        <v>445</v>
      </c>
      <c r="E19" s="32">
        <v>694</v>
      </c>
      <c r="F19" s="29">
        <f t="shared" si="0"/>
        <v>-681.5</v>
      </c>
      <c r="G19" s="21">
        <f t="shared" si="1"/>
        <v>249</v>
      </c>
      <c r="H19" s="30">
        <f t="shared" si="2"/>
        <v>50.454380225372596</v>
      </c>
      <c r="I19" s="26">
        <f t="shared" si="3"/>
        <v>155.95505617977528</v>
      </c>
    </row>
    <row r="20" spans="1:9" ht="28.5" customHeight="1">
      <c r="A20" s="13">
        <v>12</v>
      </c>
      <c r="B20" s="25" t="s">
        <v>15</v>
      </c>
      <c r="C20" s="27">
        <v>338.8</v>
      </c>
      <c r="D20" s="28">
        <v>94.7</v>
      </c>
      <c r="E20" s="28">
        <v>108.4</v>
      </c>
      <c r="F20" s="29">
        <f t="shared" si="0"/>
        <v>-230.4</v>
      </c>
      <c r="G20" s="21">
        <f t="shared" si="1"/>
        <v>13.700000000000003</v>
      </c>
      <c r="H20" s="30">
        <f t="shared" si="2"/>
        <v>31.995277449822908</v>
      </c>
      <c r="I20" s="26">
        <f t="shared" si="3"/>
        <v>114.46673706441395</v>
      </c>
    </row>
    <row r="21" spans="1:9" ht="27.75" customHeight="1">
      <c r="A21" s="13">
        <v>13</v>
      </c>
      <c r="B21" s="25" t="s">
        <v>16</v>
      </c>
      <c r="C21" s="27">
        <v>1871.6</v>
      </c>
      <c r="D21" s="28">
        <v>380.8</v>
      </c>
      <c r="E21" s="28">
        <v>246.1</v>
      </c>
      <c r="F21" s="29">
        <f t="shared" si="0"/>
        <v>-1625.5</v>
      </c>
      <c r="G21" s="21">
        <f t="shared" si="1"/>
        <v>-134.70000000000002</v>
      </c>
      <c r="H21" s="30">
        <f t="shared" si="2"/>
        <v>13.14917717460996</v>
      </c>
      <c r="I21" s="26">
        <f t="shared" si="3"/>
        <v>64.62710084033613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198.4</v>
      </c>
      <c r="E22" s="28">
        <v>255.8</v>
      </c>
      <c r="F22" s="29">
        <f t="shared" si="0"/>
        <v>-188</v>
      </c>
      <c r="G22" s="21">
        <f t="shared" si="1"/>
        <v>57.400000000000006</v>
      </c>
      <c r="H22" s="30">
        <f t="shared" si="2"/>
        <v>57.638575935105905</v>
      </c>
      <c r="I22" s="26">
        <f t="shared" si="3"/>
        <v>128.93145161290323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139.2</v>
      </c>
      <c r="E23" s="28">
        <v>217.4</v>
      </c>
      <c r="F23" s="29">
        <f t="shared" si="0"/>
        <v>-249.4</v>
      </c>
      <c r="G23" s="21">
        <f t="shared" si="1"/>
        <v>78.20000000000002</v>
      </c>
      <c r="H23" s="30">
        <f t="shared" si="2"/>
        <v>46.57240788346187</v>
      </c>
      <c r="I23" s="26">
        <f t="shared" si="3"/>
        <v>156.17816091954023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130.3</v>
      </c>
      <c r="E24" s="28">
        <v>186.5</v>
      </c>
      <c r="F24" s="29">
        <f t="shared" si="0"/>
        <v>-265</v>
      </c>
      <c r="G24" s="21">
        <f t="shared" si="1"/>
        <v>56.19999999999999</v>
      </c>
      <c r="H24" s="30">
        <f t="shared" si="2"/>
        <v>41.306755260243634</v>
      </c>
      <c r="I24" s="26">
        <f t="shared" si="3"/>
        <v>143.13123561013046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125.6</v>
      </c>
      <c r="E25" s="28">
        <v>251.3</v>
      </c>
      <c r="F25" s="29">
        <f t="shared" si="0"/>
        <v>-338.99999999999994</v>
      </c>
      <c r="G25" s="21">
        <f t="shared" si="1"/>
        <v>125.70000000000002</v>
      </c>
      <c r="H25" s="30">
        <f t="shared" si="2"/>
        <v>42.57157377604609</v>
      </c>
      <c r="I25" s="26">
        <f t="shared" si="3"/>
        <v>200.07961783439492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255.5</v>
      </c>
      <c r="E26" s="28">
        <v>552.1</v>
      </c>
      <c r="F26" s="29">
        <f t="shared" si="0"/>
        <v>-282.9</v>
      </c>
      <c r="G26" s="21">
        <f t="shared" si="1"/>
        <v>296.6</v>
      </c>
      <c r="H26" s="30">
        <f t="shared" si="2"/>
        <v>66.11976047904193</v>
      </c>
      <c r="I26" s="26">
        <f t="shared" si="3"/>
        <v>216.08610567514677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8067.3</v>
      </c>
      <c r="E27" s="28">
        <v>10591.1</v>
      </c>
      <c r="F27" s="29">
        <f t="shared" si="0"/>
        <v>-13361.9</v>
      </c>
      <c r="G27" s="21">
        <f t="shared" si="1"/>
        <v>2523.8</v>
      </c>
      <c r="H27" s="30">
        <f t="shared" si="2"/>
        <v>44.21617333945644</v>
      </c>
      <c r="I27" s="26">
        <f t="shared" si="3"/>
        <v>131.28432065251076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12975</v>
      </c>
      <c r="E28" s="28">
        <v>15911</v>
      </c>
      <c r="F28" s="29">
        <f t="shared" si="0"/>
        <v>-27413</v>
      </c>
      <c r="G28" s="21">
        <f t="shared" si="1"/>
        <v>2936</v>
      </c>
      <c r="H28" s="30">
        <f t="shared" si="2"/>
        <v>36.72560243744807</v>
      </c>
      <c r="I28" s="26">
        <f t="shared" si="3"/>
        <v>122.6281310211946</v>
      </c>
    </row>
    <row r="29" spans="1:9" ht="77.25" customHeight="1">
      <c r="A29" s="13"/>
      <c r="B29" s="12" t="s">
        <v>26</v>
      </c>
      <c r="C29" s="21">
        <f>SUM(C9:C28)</f>
        <v>79641.4</v>
      </c>
      <c r="D29" s="21">
        <f>SUM(D9:D28)</f>
        <v>24441.247</v>
      </c>
      <c r="E29" s="21">
        <f>SUM(E9:E28)</f>
        <v>31756.5</v>
      </c>
      <c r="F29" s="21">
        <f>SUM(F9:F28)</f>
        <v>-47884.899999999994</v>
      </c>
      <c r="G29" s="21">
        <f>SUM(G9:G28)</f>
        <v>7315.253000000001</v>
      </c>
      <c r="H29" s="21">
        <f t="shared" si="2"/>
        <v>39.87436182688903</v>
      </c>
      <c r="I29" s="21">
        <f t="shared" si="3"/>
        <v>129.92994997350175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48882.494</v>
      </c>
      <c r="E30" s="15">
        <f>+L21+SUM(E10:E29)</f>
        <v>63369.600000000006</v>
      </c>
      <c r="F30" s="15"/>
      <c r="G30" s="15">
        <f t="shared" si="1"/>
        <v>14487.106000000007</v>
      </c>
      <c r="H30" s="15"/>
      <c r="I30" s="15">
        <f t="shared" si="3"/>
        <v>129.63659341931287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7"/>
      <c r="C32" s="47"/>
      <c r="D32" s="47"/>
      <c r="E32" s="47"/>
      <c r="F32" s="47"/>
      <c r="G32" s="47"/>
      <c r="H32" s="47"/>
      <c r="I32" s="47"/>
    </row>
    <row r="33" spans="1:9" ht="54.75" customHeight="1">
      <c r="A33" s="20"/>
      <c r="B33" s="40" t="s">
        <v>35</v>
      </c>
      <c r="C33" s="40"/>
      <c r="D33" s="40"/>
      <c r="E33" s="40"/>
      <c r="F33" s="40"/>
      <c r="G33" s="40"/>
      <c r="H33" s="40"/>
      <c r="I33" s="40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2016-04-22T07:35:10Z</cp:lastPrinted>
  <dcterms:created xsi:type="dcterms:W3CDTF">1999-10-12T11:19:39Z</dcterms:created>
  <dcterms:modified xsi:type="dcterms:W3CDTF">2016-04-22T07:43:40Z</dcterms:modified>
  <cp:category/>
  <cp:version/>
  <cp:contentType/>
  <cp:contentStatus/>
</cp:coreProperties>
</file>