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6" sheetId="1" r:id="rId1"/>
  </sheets>
  <definedNames>
    <definedName name="_xlnm.Print_Area" localSheetId="0">'2016'!$A$1:$L$42</definedName>
  </definedNames>
  <calcPr fullCalcOnLoad="1"/>
</workbook>
</file>

<file path=xl/sharedStrings.xml><?xml version="1.0" encoding="utf-8"?>
<sst xmlns="http://schemas.openxmlformats.org/spreadsheetml/2006/main" count="56" uniqueCount="48">
  <si>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</si>
  <si>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</si>
  <si>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</si>
  <si>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</si>
  <si>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</si>
  <si>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</si>
  <si>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</si>
  <si>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</si>
  <si>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</si>
  <si>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</si>
  <si>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</si>
  <si>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</si>
  <si>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</si>
  <si>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</si>
  <si>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</si>
  <si>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</si>
  <si>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</si>
  <si>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</si>
  <si>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</si>
  <si>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</si>
  <si>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Інші субвенції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</si>
  <si>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</si>
  <si>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</si>
  <si>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</si>
  <si>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</si>
  <si>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майно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</si>
  <si>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</si>
  <si>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</si>
  <si>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</si>
  <si>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</si>
  <si>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</si>
  <si>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</si>
  <si>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</si>
  <si>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</si>
  <si>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</si>
  <si>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</si>
  <si>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</si>
  <si>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</si>
  <si>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</si>
  <si>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</si>
  <si>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Стабілізаційна дотація</t>
  </si>
  <si>
    <t>В.о.начальника  фінуправління                                                                            О.А.Радько</t>
  </si>
  <si>
    <t>Затверджено з урах.змін на 2016 рік</t>
  </si>
  <si>
    <t>Плата за надання адміністративних послуг</t>
  </si>
  <si>
    <t>за січень-травень 2016 року</t>
  </si>
  <si>
    <t xml:space="preserve">Затверджено з урах.змін на січень-травень 2016 року </t>
  </si>
  <si>
    <t>Фактичне надходження за січень-травень 2016 року</t>
  </si>
  <si>
    <t>станом на 20.05.2016 року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</si>
</sst>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4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60" zoomScaleNormal="70" zoomScalePageLayoutView="0" workbookViewId="0" topLeftCell="A4">
      <pane xSplit="2" ySplit="7" topLeftCell="C26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G41" sqref="G41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5.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48"/>
      <c r="L1" s="48"/>
    </row>
    <row r="2" spans="1:12" ht="30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0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0">
      <c r="A4" s="49" t="s">
        <v>13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30">
      <c r="A5" s="49" t="s">
        <v>44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42.75" customHeight="1">
      <c r="A6" s="10"/>
      <c r="B6" s="13"/>
      <c r="C6" s="13"/>
      <c r="D6" s="50" t="s">
        <v>47</v>
      </c>
      <c r="E6" s="50"/>
      <c r="F6" s="50"/>
      <c r="G6" s="13"/>
      <c r="H6" s="13"/>
      <c r="I6" s="10"/>
      <c r="J6" s="10"/>
      <c r="K6" s="10"/>
      <c r="L6" s="10" t="s">
        <v>16</v>
      </c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s="16" customFormat="1" ht="106.5" customHeight="1">
      <c r="A9" s="55" t="s">
        <v>1</v>
      </c>
      <c r="B9" s="55" t="s">
        <v>2</v>
      </c>
      <c r="C9" s="57" t="s">
        <v>42</v>
      </c>
      <c r="D9" s="58"/>
      <c r="E9" s="51" t="s">
        <v>45</v>
      </c>
      <c r="F9" s="52"/>
      <c r="G9" s="51" t="s">
        <v>46</v>
      </c>
      <c r="H9" s="52"/>
      <c r="I9" s="51" t="s">
        <v>3</v>
      </c>
      <c r="J9" s="52"/>
      <c r="K9" s="51" t="s">
        <v>11</v>
      </c>
      <c r="L9" s="52"/>
      <c r="M9" s="15"/>
    </row>
    <row r="10" spans="1:14" s="16" customFormat="1" ht="116.25" customHeight="1">
      <c r="A10" s="56"/>
      <c r="B10" s="56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24</v>
      </c>
      <c r="C11" s="34">
        <v>43053.5</v>
      </c>
      <c r="D11" s="34">
        <v>43053.5</v>
      </c>
      <c r="E11" s="34">
        <v>16355</v>
      </c>
      <c r="F11" s="34">
        <v>16355</v>
      </c>
      <c r="G11" s="35">
        <v>20040.4</v>
      </c>
      <c r="H11" s="35">
        <v>20040.4</v>
      </c>
      <c r="I11" s="34">
        <f>G11/E11*100</f>
        <v>122.53378171812903</v>
      </c>
      <c r="J11" s="34">
        <f>H11/F11*100</f>
        <v>122.53378171812903</v>
      </c>
      <c r="K11" s="37">
        <f>G11-E11</f>
        <v>3685.4000000000015</v>
      </c>
      <c r="L11" s="38">
        <f>H11-F11</f>
        <v>3685.4000000000015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186.8</v>
      </c>
      <c r="D12" s="34"/>
      <c r="E12" s="34">
        <v>62.8</v>
      </c>
      <c r="F12" s="34"/>
      <c r="G12" s="35">
        <v>104.8</v>
      </c>
      <c r="H12" s="35"/>
      <c r="I12" s="34">
        <f>G12/E12*100</f>
        <v>166.87898089171975</v>
      </c>
      <c r="J12" s="34"/>
      <c r="K12" s="37">
        <f aca="true" t="shared" si="0" ref="K12:K39">G12-E12</f>
        <v>42</v>
      </c>
      <c r="L12" s="38">
        <f aca="true" t="shared" si="1" ref="L12:L39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60.5</v>
      </c>
      <c r="D13" s="34">
        <v>30.5</v>
      </c>
      <c r="E13" s="34">
        <v>29</v>
      </c>
      <c r="F13" s="34">
        <v>19</v>
      </c>
      <c r="G13" s="35">
        <v>82.6</v>
      </c>
      <c r="H13" s="35">
        <v>35</v>
      </c>
      <c r="I13" s="34">
        <f>G13/E13*100</f>
        <v>284.8275862068965</v>
      </c>
      <c r="J13" s="34">
        <f>H13/F13*100</f>
        <v>184.21052631578948</v>
      </c>
      <c r="K13" s="37">
        <f t="shared" si="0"/>
        <v>53.599999999999994</v>
      </c>
      <c r="L13" s="38">
        <f t="shared" si="1"/>
        <v>16</v>
      </c>
      <c r="M13" s="23"/>
    </row>
    <row r="14" spans="1:13" s="16" customFormat="1" ht="27.75">
      <c r="A14" s="43">
        <v>4</v>
      </c>
      <c r="B14" s="33" t="s">
        <v>15</v>
      </c>
      <c r="C14" s="34">
        <v>24.1</v>
      </c>
      <c r="D14" s="34">
        <v>24.1</v>
      </c>
      <c r="E14" s="47">
        <v>15</v>
      </c>
      <c r="F14" s="47">
        <v>15</v>
      </c>
      <c r="G14" s="47">
        <v>39.7</v>
      </c>
      <c r="H14" s="47">
        <v>39.7</v>
      </c>
      <c r="I14" s="34">
        <f>G14/E14*100</f>
        <v>264.6666666666667</v>
      </c>
      <c r="J14" s="34">
        <f>H14/F14*100</f>
        <v>264.6666666666667</v>
      </c>
      <c r="K14" s="37">
        <f t="shared" si="0"/>
        <v>24.700000000000003</v>
      </c>
      <c r="L14" s="38">
        <f t="shared" si="1"/>
        <v>24.700000000000003</v>
      </c>
      <c r="M14" s="23"/>
    </row>
    <row r="15" spans="1:13" s="16" customFormat="1" ht="55.5">
      <c r="A15" s="43">
        <v>5</v>
      </c>
      <c r="B15" s="33" t="s">
        <v>33</v>
      </c>
      <c r="C15" s="34">
        <v>2393.8</v>
      </c>
      <c r="D15" s="34"/>
      <c r="E15" s="46">
        <v>782.4</v>
      </c>
      <c r="F15" s="45"/>
      <c r="G15" s="46">
        <v>2343.6</v>
      </c>
      <c r="H15" s="45"/>
      <c r="I15" s="34">
        <f>G15/E15*100</f>
        <v>299.5398773006135</v>
      </c>
      <c r="J15" s="34"/>
      <c r="K15" s="37">
        <f t="shared" si="0"/>
        <v>1561.1999999999998</v>
      </c>
      <c r="L15" s="38">
        <f t="shared" si="1"/>
        <v>0</v>
      </c>
      <c r="M15" s="23"/>
    </row>
    <row r="16" spans="1:13" s="16" customFormat="1" ht="27.75">
      <c r="A16" s="43">
        <v>6</v>
      </c>
      <c r="B16" s="33" t="s">
        <v>34</v>
      </c>
      <c r="C16" s="34">
        <v>10</v>
      </c>
      <c r="D16" s="34"/>
      <c r="E16" s="47"/>
      <c r="F16" s="45"/>
      <c r="G16" s="47">
        <v>12.5</v>
      </c>
      <c r="H16" s="45"/>
      <c r="I16" s="34"/>
      <c r="J16" s="34"/>
      <c r="K16" s="37">
        <f t="shared" si="0"/>
        <v>12.5</v>
      </c>
      <c r="L16" s="38">
        <f t="shared" si="1"/>
        <v>0</v>
      </c>
      <c r="M16" s="23"/>
    </row>
    <row r="17" spans="1:13" s="16" customFormat="1" ht="27" customHeight="1">
      <c r="A17" s="18">
        <v>7</v>
      </c>
      <c r="B17" s="20" t="s">
        <v>25</v>
      </c>
      <c r="C17" s="14">
        <f aca="true" t="shared" si="2" ref="C17:H17">C18+C19+C20</f>
        <v>7319</v>
      </c>
      <c r="D17" s="14">
        <f t="shared" si="2"/>
        <v>0</v>
      </c>
      <c r="E17" s="14">
        <f t="shared" si="2"/>
        <v>2697.2000000000003</v>
      </c>
      <c r="F17" s="14">
        <f t="shared" si="2"/>
        <v>0</v>
      </c>
      <c r="G17" s="14">
        <f t="shared" si="2"/>
        <v>3794.4</v>
      </c>
      <c r="H17" s="14">
        <f t="shared" si="2"/>
        <v>0</v>
      </c>
      <c r="I17" s="14">
        <f aca="true" t="shared" si="3" ref="I17:I39">G17/E17*100</f>
        <v>140.67922289781995</v>
      </c>
      <c r="J17" s="14"/>
      <c r="K17" s="21">
        <f t="shared" si="0"/>
        <v>1097.1999999999998</v>
      </c>
      <c r="L17" s="22">
        <f t="shared" si="1"/>
        <v>0</v>
      </c>
      <c r="M17" s="23"/>
    </row>
    <row r="18" spans="1:13" s="40" customFormat="1" ht="55.5">
      <c r="A18" s="32"/>
      <c r="B18" s="44" t="s">
        <v>26</v>
      </c>
      <c r="C18" s="34">
        <v>368.6</v>
      </c>
      <c r="D18" s="34"/>
      <c r="E18" s="34">
        <v>124.8</v>
      </c>
      <c r="F18" s="34"/>
      <c r="G18" s="35">
        <v>444.8</v>
      </c>
      <c r="H18" s="35"/>
      <c r="I18" s="34">
        <f t="shared" si="3"/>
        <v>356.4102564102564</v>
      </c>
      <c r="J18" s="34"/>
      <c r="K18" s="37">
        <f t="shared" si="0"/>
        <v>320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34">
        <v>6800.4</v>
      </c>
      <c r="D19" s="34"/>
      <c r="E19" s="34">
        <v>2572.4</v>
      </c>
      <c r="F19" s="34"/>
      <c r="G19" s="35">
        <v>3338.4</v>
      </c>
      <c r="H19" s="35"/>
      <c r="I19" s="34">
        <f t="shared" si="3"/>
        <v>129.77763955838907</v>
      </c>
      <c r="J19" s="34"/>
      <c r="K19" s="37">
        <f t="shared" si="0"/>
        <v>766</v>
      </c>
      <c r="L19" s="38">
        <f t="shared" si="1"/>
        <v>0</v>
      </c>
      <c r="M19" s="39"/>
    </row>
    <row r="20" spans="1:13" s="40" customFormat="1" ht="33.75" customHeight="1">
      <c r="A20" s="32"/>
      <c r="B20" s="44" t="s">
        <v>27</v>
      </c>
      <c r="C20" s="34">
        <v>150</v>
      </c>
      <c r="D20" s="34"/>
      <c r="E20" s="34"/>
      <c r="F20" s="34"/>
      <c r="G20" s="35">
        <v>11.2</v>
      </c>
      <c r="H20" s="35"/>
      <c r="I20" s="34"/>
      <c r="J20" s="34"/>
      <c r="K20" s="37">
        <f t="shared" si="0"/>
        <v>11.2</v>
      </c>
      <c r="L20" s="38">
        <f t="shared" si="1"/>
        <v>0</v>
      </c>
      <c r="M20" s="39"/>
    </row>
    <row r="21" spans="1:13" s="40" customFormat="1" ht="27" customHeight="1">
      <c r="A21" s="32">
        <v>8</v>
      </c>
      <c r="B21" s="33" t="s">
        <v>28</v>
      </c>
      <c r="C21" s="34">
        <v>4483.1</v>
      </c>
      <c r="D21" s="34"/>
      <c r="E21" s="34">
        <v>2824</v>
      </c>
      <c r="F21" s="34"/>
      <c r="G21" s="35">
        <v>4860</v>
      </c>
      <c r="H21" s="35"/>
      <c r="I21" s="34">
        <f t="shared" si="3"/>
        <v>172.09631728045323</v>
      </c>
      <c r="J21" s="34"/>
      <c r="K21" s="37">
        <f t="shared" si="0"/>
        <v>2036</v>
      </c>
      <c r="L21" s="38">
        <f t="shared" si="1"/>
        <v>0</v>
      </c>
      <c r="M21" s="39"/>
    </row>
    <row r="22" spans="1:13" s="40" customFormat="1" ht="27" customHeight="1" hidden="1">
      <c r="A22" s="32">
        <v>9</v>
      </c>
      <c r="B22" s="33" t="s">
        <v>29</v>
      </c>
      <c r="C22" s="34"/>
      <c r="D22" s="34"/>
      <c r="E22" s="34"/>
      <c r="F22" s="34"/>
      <c r="G22" s="35"/>
      <c r="H22" s="35"/>
      <c r="I22" s="34" t="e">
        <f t="shared" si="3"/>
        <v>#DIV/0!</v>
      </c>
      <c r="J22" s="34"/>
      <c r="K22" s="37">
        <f t="shared" si="0"/>
        <v>0</v>
      </c>
      <c r="L22" s="38">
        <f t="shared" si="1"/>
        <v>0</v>
      </c>
      <c r="M22" s="39"/>
    </row>
    <row r="23" spans="1:13" s="40" customFormat="1" ht="27" customHeight="1">
      <c r="A23" s="32">
        <v>9</v>
      </c>
      <c r="B23" s="42" t="s">
        <v>30</v>
      </c>
      <c r="C23" s="34">
        <v>20858.2</v>
      </c>
      <c r="D23" s="34"/>
      <c r="E23" s="34">
        <v>8061.8</v>
      </c>
      <c r="F23" s="34"/>
      <c r="G23" s="35">
        <v>10354.1</v>
      </c>
      <c r="H23" s="35"/>
      <c r="I23" s="34">
        <f t="shared" si="3"/>
        <v>128.43409660373615</v>
      </c>
      <c r="J23" s="34"/>
      <c r="K23" s="37">
        <f t="shared" si="0"/>
        <v>2292.3</v>
      </c>
      <c r="L23" s="38">
        <f t="shared" si="1"/>
        <v>0</v>
      </c>
      <c r="M23" s="39"/>
    </row>
    <row r="24" spans="1:13" s="40" customFormat="1" ht="27" customHeight="1">
      <c r="A24" s="32">
        <v>10</v>
      </c>
      <c r="B24" s="33" t="s">
        <v>39</v>
      </c>
      <c r="C24" s="34">
        <v>10</v>
      </c>
      <c r="D24" s="34"/>
      <c r="E24" s="34">
        <v>3.6</v>
      </c>
      <c r="F24" s="34"/>
      <c r="G24" s="35">
        <v>6.9</v>
      </c>
      <c r="H24" s="35"/>
      <c r="I24" s="34">
        <f t="shared" si="3"/>
        <v>191.66666666666669</v>
      </c>
      <c r="J24" s="34"/>
      <c r="K24" s="37">
        <f t="shared" si="0"/>
        <v>3.3000000000000003</v>
      </c>
      <c r="L24" s="38">
        <f t="shared" si="1"/>
        <v>0</v>
      </c>
      <c r="M24" s="39"/>
    </row>
    <row r="25" spans="1:13" s="40" customFormat="1" ht="33.75" customHeight="1">
      <c r="A25" s="32">
        <v>11</v>
      </c>
      <c r="B25" s="33" t="s">
        <v>31</v>
      </c>
      <c r="C25" s="34">
        <v>7.2</v>
      </c>
      <c r="D25" s="34"/>
      <c r="E25" s="34">
        <v>2.2</v>
      </c>
      <c r="F25" s="34"/>
      <c r="G25" s="35">
        <v>15.5</v>
      </c>
      <c r="H25" s="35"/>
      <c r="I25" s="34">
        <f t="shared" si="3"/>
        <v>704.5454545454545</v>
      </c>
      <c r="J25" s="34"/>
      <c r="K25" s="37">
        <f t="shared" si="0"/>
        <v>13.3</v>
      </c>
      <c r="L25" s="38">
        <f t="shared" si="1"/>
        <v>0</v>
      </c>
      <c r="M25" s="39"/>
    </row>
    <row r="26" spans="1:13" s="40" customFormat="1" ht="27.75">
      <c r="A26" s="32">
        <v>12</v>
      </c>
      <c r="B26" s="33" t="s">
        <v>32</v>
      </c>
      <c r="C26" s="34">
        <v>251.1</v>
      </c>
      <c r="D26" s="34">
        <v>185.9</v>
      </c>
      <c r="E26" s="34">
        <v>97.1</v>
      </c>
      <c r="F26" s="34">
        <v>69.8</v>
      </c>
      <c r="G26" s="35">
        <v>167.2</v>
      </c>
      <c r="H26" s="36">
        <v>78.5</v>
      </c>
      <c r="I26" s="34">
        <f t="shared" si="3"/>
        <v>172.1936148300721</v>
      </c>
      <c r="J26" s="34">
        <f>H26/F26*100</f>
        <v>112.46418338108883</v>
      </c>
      <c r="K26" s="37">
        <f t="shared" si="0"/>
        <v>70.1</v>
      </c>
      <c r="L26" s="38">
        <f t="shared" si="1"/>
        <v>8.700000000000003</v>
      </c>
      <c r="M26" s="39"/>
    </row>
    <row r="27" spans="1:13" s="40" customFormat="1" ht="27.75" customHeight="1" hidden="1">
      <c r="A27" s="32">
        <v>14</v>
      </c>
      <c r="B27" s="33" t="s">
        <v>36</v>
      </c>
      <c r="C27" s="34"/>
      <c r="D27" s="34"/>
      <c r="E27" s="34"/>
      <c r="F27" s="34"/>
      <c r="G27" s="35"/>
      <c r="H27" s="36"/>
      <c r="I27" s="34"/>
      <c r="J27" s="34"/>
      <c r="K27" s="37">
        <f t="shared" si="0"/>
        <v>0</v>
      </c>
      <c r="L27" s="38">
        <f t="shared" si="1"/>
        <v>0</v>
      </c>
      <c r="M27" s="39"/>
    </row>
    <row r="28" spans="1:13" s="40" customFormat="1" ht="29.25" customHeight="1">
      <c r="A28" s="32">
        <v>13</v>
      </c>
      <c r="B28" s="33" t="s">
        <v>12</v>
      </c>
      <c r="C28" s="34">
        <v>143.6</v>
      </c>
      <c r="D28" s="34">
        <v>30</v>
      </c>
      <c r="E28" s="34">
        <v>57.8</v>
      </c>
      <c r="F28" s="34">
        <v>9.2</v>
      </c>
      <c r="G28" s="35">
        <v>208.8</v>
      </c>
      <c r="H28" s="36">
        <v>136</v>
      </c>
      <c r="I28" s="34">
        <f t="shared" si="3"/>
        <v>361.24567474048445</v>
      </c>
      <c r="J28" s="34">
        <f>H28/F28*100</f>
        <v>1478.2608695652175</v>
      </c>
      <c r="K28" s="37">
        <f t="shared" si="0"/>
        <v>151</v>
      </c>
      <c r="L28" s="38">
        <f t="shared" si="1"/>
        <v>126.8</v>
      </c>
      <c r="M28" s="39"/>
    </row>
    <row r="29" spans="1:13" s="40" customFormat="1" ht="29.25" customHeight="1">
      <c r="A29" s="32">
        <v>14</v>
      </c>
      <c r="B29" s="33" t="s">
        <v>37</v>
      </c>
      <c r="C29" s="34"/>
      <c r="D29" s="34"/>
      <c r="E29" s="34"/>
      <c r="F29" s="34"/>
      <c r="G29" s="35">
        <v>-3.5</v>
      </c>
      <c r="H29" s="36"/>
      <c r="I29" s="34"/>
      <c r="J29" s="34"/>
      <c r="K29" s="37">
        <f>G29-E29</f>
        <v>-3.5</v>
      </c>
      <c r="L29" s="38">
        <f>H29-F29</f>
        <v>0</v>
      </c>
      <c r="M29" s="39"/>
    </row>
    <row r="30" spans="1:13" s="40" customFormat="1" ht="27" customHeight="1">
      <c r="A30" s="32">
        <v>15</v>
      </c>
      <c r="B30" s="33" t="s">
        <v>38</v>
      </c>
      <c r="C30" s="34"/>
      <c r="D30" s="34"/>
      <c r="E30" s="34"/>
      <c r="F30" s="34"/>
      <c r="G30" s="34">
        <v>4.1</v>
      </c>
      <c r="H30" s="34"/>
      <c r="I30" s="34"/>
      <c r="J30" s="34"/>
      <c r="K30" s="37">
        <f t="shared" si="0"/>
        <v>4.1</v>
      </c>
      <c r="L30" s="38">
        <f t="shared" si="1"/>
        <v>0</v>
      </c>
      <c r="M30" s="39"/>
    </row>
    <row r="31" spans="1:13" s="16" customFormat="1" ht="52.5" customHeight="1">
      <c r="A31" s="32">
        <v>16</v>
      </c>
      <c r="B31" s="33" t="s">
        <v>43</v>
      </c>
      <c r="C31" s="34">
        <v>840.5</v>
      </c>
      <c r="D31" s="14"/>
      <c r="E31" s="34">
        <v>322.2</v>
      </c>
      <c r="F31" s="14"/>
      <c r="G31" s="35">
        <v>336.1</v>
      </c>
      <c r="H31" s="34">
        <v>49.4</v>
      </c>
      <c r="I31" s="34">
        <f t="shared" si="3"/>
        <v>104.31409062693979</v>
      </c>
      <c r="J31" s="34"/>
      <c r="K31" s="37">
        <f>G31-E31</f>
        <v>13.900000000000034</v>
      </c>
      <c r="L31" s="38">
        <f>H31-F31</f>
        <v>49.4</v>
      </c>
      <c r="M31" s="23"/>
    </row>
    <row r="32" spans="1:13" s="16" customFormat="1" ht="38.25" customHeight="1">
      <c r="A32" s="18"/>
      <c r="B32" s="24" t="s">
        <v>7</v>
      </c>
      <c r="C32" s="14">
        <f aca="true" t="shared" si="4" ref="C32:H32">C11+C12+C13+C14+C17+C21+C22+C23+C24+C25+C26+C27+C28+C15+C16+C31+C29+C30</f>
        <v>79641.40000000001</v>
      </c>
      <c r="D32" s="14">
        <f t="shared" si="4"/>
        <v>43324</v>
      </c>
      <c r="E32" s="14">
        <f t="shared" si="4"/>
        <v>31310.1</v>
      </c>
      <c r="F32" s="14">
        <f t="shared" si="4"/>
        <v>16468</v>
      </c>
      <c r="G32" s="14">
        <f t="shared" si="4"/>
        <v>42367.2</v>
      </c>
      <c r="H32" s="14">
        <f t="shared" si="4"/>
        <v>20379.000000000004</v>
      </c>
      <c r="I32" s="14">
        <f t="shared" si="3"/>
        <v>135.31480257169412</v>
      </c>
      <c r="J32" s="14">
        <f aca="true" t="shared" si="5" ref="J32:J39">H32/F32*100</f>
        <v>123.74908914257956</v>
      </c>
      <c r="K32" s="21">
        <f t="shared" si="0"/>
        <v>11057.099999999999</v>
      </c>
      <c r="L32" s="22">
        <f t="shared" si="1"/>
        <v>3911.0000000000036</v>
      </c>
      <c r="M32" s="23"/>
    </row>
    <row r="33" spans="1:13" s="40" customFormat="1" ht="36.75" customHeight="1">
      <c r="A33" s="32">
        <v>17</v>
      </c>
      <c r="B33" s="33" t="s">
        <v>21</v>
      </c>
      <c r="C33" s="34">
        <v>27601</v>
      </c>
      <c r="D33" s="34">
        <v>27601</v>
      </c>
      <c r="E33" s="34">
        <v>11500.5</v>
      </c>
      <c r="F33" s="34">
        <v>11500.5</v>
      </c>
      <c r="G33" s="35">
        <v>9967.1</v>
      </c>
      <c r="H33" s="35">
        <v>9967.1</v>
      </c>
      <c r="I33" s="34">
        <f>G33/E33*100</f>
        <v>86.66666666666667</v>
      </c>
      <c r="J33" s="34">
        <f t="shared" si="5"/>
        <v>86.66666666666667</v>
      </c>
      <c r="K33" s="37">
        <f t="shared" si="0"/>
        <v>-1533.3999999999996</v>
      </c>
      <c r="L33" s="38">
        <f t="shared" si="1"/>
        <v>-1533.3999999999996</v>
      </c>
      <c r="M33" s="39"/>
    </row>
    <row r="34" spans="1:13" s="40" customFormat="1" ht="36.75" customHeight="1" hidden="1">
      <c r="A34" s="32">
        <v>19</v>
      </c>
      <c r="B34" s="33" t="s">
        <v>40</v>
      </c>
      <c r="C34" s="34"/>
      <c r="D34" s="34"/>
      <c r="E34" s="34"/>
      <c r="F34" s="34"/>
      <c r="G34" s="35"/>
      <c r="H34" s="35"/>
      <c r="I34" s="34" t="e">
        <f>G34/E34*100</f>
        <v>#DIV/0!</v>
      </c>
      <c r="J34" s="34" t="e">
        <f t="shared" si="5"/>
        <v>#DIV/0!</v>
      </c>
      <c r="K34" s="37">
        <f>G34-E34</f>
        <v>0</v>
      </c>
      <c r="L34" s="38">
        <f>H34-F34</f>
        <v>0</v>
      </c>
      <c r="M34" s="39"/>
    </row>
    <row r="35" spans="1:13" s="40" customFormat="1" ht="55.5">
      <c r="A35" s="32">
        <v>18</v>
      </c>
      <c r="B35" s="33" t="s">
        <v>22</v>
      </c>
      <c r="C35" s="34">
        <v>154783.7</v>
      </c>
      <c r="D35" s="34">
        <v>154783.7</v>
      </c>
      <c r="E35" s="34">
        <v>63806.6</v>
      </c>
      <c r="F35" s="34">
        <v>63806.6</v>
      </c>
      <c r="G35" s="35">
        <v>63806.6</v>
      </c>
      <c r="H35" s="35">
        <v>63806.6</v>
      </c>
      <c r="I35" s="34">
        <f t="shared" si="3"/>
        <v>100</v>
      </c>
      <c r="J35" s="34">
        <f t="shared" si="5"/>
        <v>100</v>
      </c>
      <c r="K35" s="37">
        <f t="shared" si="0"/>
        <v>0</v>
      </c>
      <c r="L35" s="38">
        <f t="shared" si="1"/>
        <v>0</v>
      </c>
      <c r="M35" s="39"/>
    </row>
    <row r="36" spans="1:13" s="40" customFormat="1" ht="55.5">
      <c r="A36" s="41">
        <v>19</v>
      </c>
      <c r="B36" s="33" t="s">
        <v>23</v>
      </c>
      <c r="C36" s="34">
        <v>52450.5</v>
      </c>
      <c r="D36" s="34">
        <v>52450.5</v>
      </c>
      <c r="E36" s="35">
        <v>21072.3</v>
      </c>
      <c r="F36" s="35">
        <v>21072.3</v>
      </c>
      <c r="G36" s="35">
        <v>21063.3</v>
      </c>
      <c r="H36" s="35">
        <v>21063.3</v>
      </c>
      <c r="I36" s="34">
        <f t="shared" si="3"/>
        <v>99.95728990190914</v>
      </c>
      <c r="J36" s="34">
        <f t="shared" si="5"/>
        <v>99.95728990190914</v>
      </c>
      <c r="K36" s="37">
        <f t="shared" si="0"/>
        <v>-9</v>
      </c>
      <c r="L36" s="38">
        <f t="shared" si="1"/>
        <v>-9</v>
      </c>
      <c r="M36" s="39"/>
    </row>
    <row r="37" spans="1:13" s="40" customFormat="1" ht="31.5" customHeight="1">
      <c r="A37" s="41">
        <v>20</v>
      </c>
      <c r="B37" s="33" t="s">
        <v>35</v>
      </c>
      <c r="C37" s="34">
        <v>316635.2</v>
      </c>
      <c r="D37" s="34">
        <v>316635.2</v>
      </c>
      <c r="E37" s="35">
        <v>123845.1</v>
      </c>
      <c r="F37" s="35">
        <v>123845.1</v>
      </c>
      <c r="G37" s="35">
        <v>120304.8</v>
      </c>
      <c r="H37" s="35">
        <v>120304.8</v>
      </c>
      <c r="I37" s="34">
        <f>G37/E37*100</f>
        <v>97.141348345635</v>
      </c>
      <c r="J37" s="34">
        <f t="shared" si="5"/>
        <v>97.141348345635</v>
      </c>
      <c r="K37" s="37">
        <f t="shared" si="0"/>
        <v>-3540.300000000003</v>
      </c>
      <c r="L37" s="38">
        <f t="shared" si="1"/>
        <v>-3540.300000000003</v>
      </c>
      <c r="M37" s="39"/>
    </row>
    <row r="38" spans="1:13" s="40" customFormat="1" ht="31.5" customHeight="1">
      <c r="A38" s="41">
        <v>21</v>
      </c>
      <c r="B38" s="33" t="s">
        <v>20</v>
      </c>
      <c r="C38" s="36">
        <v>43394.2</v>
      </c>
      <c r="D38" s="34">
        <v>4097.7</v>
      </c>
      <c r="E38" s="35">
        <v>18680.5</v>
      </c>
      <c r="F38" s="35">
        <v>1748.6</v>
      </c>
      <c r="G38" s="35">
        <v>18466.6</v>
      </c>
      <c r="H38" s="35">
        <v>1649.9</v>
      </c>
      <c r="I38" s="34">
        <f>G38/E38*100</f>
        <v>98.85495570247048</v>
      </c>
      <c r="J38" s="34">
        <f t="shared" si="5"/>
        <v>94.35548438751002</v>
      </c>
      <c r="K38" s="37">
        <f t="shared" si="0"/>
        <v>-213.90000000000146</v>
      </c>
      <c r="L38" s="38">
        <f t="shared" si="1"/>
        <v>-98.69999999999982</v>
      </c>
      <c r="M38" s="39"/>
    </row>
    <row r="39" spans="1:13" s="16" customFormat="1" ht="27" customHeight="1">
      <c r="A39" s="25"/>
      <c r="B39" s="24" t="s">
        <v>14</v>
      </c>
      <c r="C39" s="14">
        <f>C32+C33+C35+C36+C37+C38</f>
        <v>674506</v>
      </c>
      <c r="D39" s="14">
        <f>D32+D33+D35+D36+D37+D38+D34</f>
        <v>598892.1</v>
      </c>
      <c r="E39" s="14">
        <f>E32+E33+E35+E36+E37+E38</f>
        <v>270215.1</v>
      </c>
      <c r="F39" s="14">
        <f>F32+F33+F35+F36+F37+F38+F34</f>
        <v>238441.1</v>
      </c>
      <c r="G39" s="14">
        <f>G32+G33+G35+G36+G37+G38+G34</f>
        <v>275975.6</v>
      </c>
      <c r="H39" s="14">
        <f>H32+H33+H35+H36+H37+H38+H34</f>
        <v>237170.7</v>
      </c>
      <c r="I39" s="14">
        <f t="shared" si="3"/>
        <v>102.13182016845099</v>
      </c>
      <c r="J39" s="14">
        <f t="shared" si="5"/>
        <v>99.46720594729685</v>
      </c>
      <c r="K39" s="21">
        <f t="shared" si="0"/>
        <v>5760.5</v>
      </c>
      <c r="L39" s="22">
        <f t="shared" si="1"/>
        <v>-1270.3999999999942</v>
      </c>
      <c r="M39" s="23"/>
    </row>
    <row r="40" spans="1:13" s="16" customFormat="1" ht="27" customHeight="1">
      <c r="A40" s="26"/>
      <c r="B40" s="27" t="s">
        <v>19</v>
      </c>
      <c r="C40" s="28"/>
      <c r="D40" s="28"/>
      <c r="E40" s="29">
        <f>G11*15/60</f>
        <v>5010.1</v>
      </c>
      <c r="F40" s="28" t="s">
        <v>18</v>
      </c>
      <c r="G40" s="30"/>
      <c r="H40" s="30"/>
      <c r="I40" s="28"/>
      <c r="J40" s="28"/>
      <c r="K40" s="28"/>
      <c r="L40" s="28"/>
      <c r="M40" s="15"/>
    </row>
    <row r="41" spans="1:13" s="16" customFormat="1" ht="27" customHeight="1">
      <c r="A41" s="26"/>
      <c r="B41" s="26" t="s">
        <v>17</v>
      </c>
      <c r="C41" s="26"/>
      <c r="D41" s="26"/>
      <c r="E41" s="31"/>
      <c r="F41" s="31"/>
      <c r="G41" s="31"/>
      <c r="H41" s="31"/>
      <c r="I41" s="31"/>
      <c r="J41" s="31"/>
      <c r="K41" s="53"/>
      <c r="L41" s="53"/>
      <c r="M41" s="15"/>
    </row>
    <row r="42" spans="1:13" s="16" customFormat="1" ht="27" customHeight="1">
      <c r="A42" s="26"/>
      <c r="B42" s="54" t="s">
        <v>41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5"/>
    </row>
    <row r="43" spans="1:12" ht="12.75" customHeight="1">
      <c r="A43" s="3"/>
      <c r="B43" s="4"/>
      <c r="C43" s="4"/>
      <c r="D43" s="4"/>
      <c r="E43" s="5"/>
      <c r="F43" s="5"/>
      <c r="G43" s="5"/>
      <c r="H43" s="5"/>
      <c r="I43" s="5"/>
      <c r="J43" s="5"/>
      <c r="K43" s="2"/>
      <c r="L43" s="1"/>
    </row>
    <row r="44" spans="1:12" ht="12.75" customHeight="1">
      <c r="A44" s="3"/>
      <c r="B44" s="4"/>
      <c r="C44" s="4"/>
      <c r="D44" s="4"/>
      <c r="E44" s="5"/>
      <c r="F44" s="5"/>
      <c r="G44" s="5"/>
      <c r="H44" s="5"/>
      <c r="I44" s="5"/>
      <c r="J44" s="5"/>
      <c r="K44" s="2"/>
      <c r="L44" s="1"/>
    </row>
    <row r="45" spans="1:12" ht="12.75" customHeight="1">
      <c r="A45" s="3"/>
      <c r="B45" s="6"/>
      <c r="C45" s="6"/>
      <c r="D45" s="6"/>
      <c r="E45" s="7"/>
      <c r="F45" s="7"/>
      <c r="G45" s="7"/>
      <c r="H45" s="7"/>
      <c r="I45" s="7"/>
      <c r="J45" s="7"/>
      <c r="K45" s="8"/>
      <c r="L45" s="1"/>
    </row>
    <row r="46" spans="7:8" ht="19.5" customHeight="1">
      <c r="G46" s="12"/>
      <c r="H46" s="12"/>
    </row>
    <row r="47" ht="19.5" customHeight="1"/>
    <row r="48" ht="12.75" customHeight="1"/>
    <row r="49" ht="12.75" customHeight="1"/>
    <row r="50" ht="19.5" customHeight="1"/>
  </sheetData>
  <sheetProtection/>
  <mergeCells count="15">
    <mergeCell ref="K9:L9"/>
    <mergeCell ref="K41:L41"/>
    <mergeCell ref="B42:L42"/>
    <mergeCell ref="A9:A10"/>
    <mergeCell ref="B9:B10"/>
    <mergeCell ref="C9:D9"/>
    <mergeCell ref="E9:F9"/>
    <mergeCell ref="G9:H9"/>
    <mergeCell ref="I9:J9"/>
    <mergeCell ref="K1:L1"/>
    <mergeCell ref="A2:L2"/>
    <mergeCell ref="A3:L3"/>
    <mergeCell ref="A4:L4"/>
    <mergeCell ref="A5:L5"/>
    <mergeCell ref="D6:F6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6" r:id="rId1"/>
  <headerFooter alignWithMargins="0">
    <oddFooter>&amp;C&amp;6&amp;F</oddFooter>
  </headerFooter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</cp:lastModifiedBy>
  <cp:lastPrinted>2016-05-20T07:29:08Z</cp:lastPrinted>
  <dcterms:created xsi:type="dcterms:W3CDTF">2005-02-25T11:18:06Z</dcterms:created>
  <dcterms:modified xsi:type="dcterms:W3CDTF">2016-05-20T11:33:04Z</dcterms:modified>
  <cp:category/>
  <cp:version/>
  <cp:contentType/>
  <cp:contentStatus/>
</cp:coreProperties>
</file>