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<sst xmlns="http://schemas.openxmlformats.org/spreadsheetml/2006/main" count="70" uniqueCount="44">
  <si>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</si>
  <si>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</si>
  <si>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</si>
  <si>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</si>
  <si>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</si>
  <si>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</si>
  <si>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</si>
  <si>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</si>
  <si>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</si>
  <si>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</si>
  <si>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</si>
  <si>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</si>
  <si>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</si>
  <si>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</si>
  <si>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</si>
  <si>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</si>
  <si>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</si>
  <si>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</si>
  <si>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</si>
  <si>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</si>
  <si>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</si>
  <si>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</si>
  <si>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</si>
  <si>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</si>
  <si>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</si>
  <si>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</si>
  <si>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</si>
  <si>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</si>
  <si>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</si>
  <si>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</si>
  <si>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</si>
  <si>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</si>
  <si>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</si>
  <si>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</si>
  <si>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</si>
  <si>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В.о.начальника фінуправління                                                                                                       О.А.Радько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</si>
  <si>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</si>
  <si>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</si>
  <si>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</si>
  <si>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 xml:space="preserve">              виконання  бюджету  Сарненського  району за січень-травень 2016 року                             </t>
  </si>
  <si>
    <t>станом на 13.05.2016 року</t>
  </si>
  <si>
    <t>Затверджено з урах. змін на січень-травень 2016 року</t>
  </si>
  <si>
    <t>Фактично  надійшло за січень-травень 2016 року</t>
  </si>
  <si>
    <t>до затвердженого з урах.змін плану на січень-травень 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</si>
</sst>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181" fontId="18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40451695"/>
        <c:axId val="28520936"/>
      </c:bar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 val="autoZero"/>
        <c:auto val="1"/>
        <c:lblOffset val="100"/>
        <c:tickLblSkip val="2"/>
        <c:noMultiLvlLbl val="0"/>
      </c:catAx>
      <c:valAx>
        <c:axId val="2852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4" t="s">
        <v>25</v>
      </c>
      <c r="B1" s="34"/>
      <c r="C1" s="34"/>
    </row>
    <row r="2" spans="1:3" ht="25.5" customHeight="1">
      <c r="A2" s="38" t="s">
        <v>30</v>
      </c>
      <c r="B2" s="38"/>
      <c r="C2" s="38"/>
    </row>
    <row r="3" spans="1:3" ht="25.5" customHeight="1">
      <c r="A3" s="38"/>
      <c r="B3" s="38"/>
      <c r="C3" s="38"/>
    </row>
    <row r="4" spans="1:3" ht="25.5" customHeight="1">
      <c r="A4" s="38"/>
      <c r="B4" s="38"/>
      <c r="C4" s="38"/>
    </row>
    <row r="5" spans="1:3" ht="25.5">
      <c r="A5" s="5"/>
      <c r="B5" s="5"/>
      <c r="C5" s="5"/>
    </row>
    <row r="7" spans="1:3" ht="17.25" customHeight="1">
      <c r="A7" s="36" t="s">
        <v>0</v>
      </c>
      <c r="B7" s="39" t="s">
        <v>1</v>
      </c>
      <c r="C7" s="10" t="s">
        <v>28</v>
      </c>
    </row>
    <row r="8" spans="1:3" ht="83.25" customHeight="1">
      <c r="A8" s="37"/>
      <c r="B8" s="40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5" t="s">
        <v>27</v>
      </c>
      <c r="C34" s="35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0">
      <selection activeCell="I9" sqref="I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6" width="29.83203125" style="0" customWidth="1"/>
    <col min="7" max="7" width="32.83203125" style="0" customWidth="1"/>
    <col min="8" max="8" width="25.33203125" style="0" customWidth="1"/>
    <col min="9" max="9" width="26" style="0" customWidth="1"/>
  </cols>
  <sheetData>
    <row r="1" spans="1:9" ht="55.5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</row>
    <row r="2" spans="1:9" ht="25.5" customHeight="1">
      <c r="A2" s="47" t="s">
        <v>39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11.25" customHeight="1">
      <c r="A4" s="47"/>
      <c r="B4" s="47"/>
      <c r="C4" s="47"/>
      <c r="D4" s="47"/>
      <c r="E4" s="47"/>
      <c r="F4" s="47"/>
      <c r="G4" s="47"/>
      <c r="H4" s="47"/>
      <c r="I4" s="47"/>
    </row>
    <row r="5" spans="2:9" ht="34.5" customHeight="1">
      <c r="B5" s="34" t="s">
        <v>40</v>
      </c>
      <c r="C5" s="34"/>
      <c r="D5" s="34"/>
      <c r="E5" s="34"/>
      <c r="F5" s="34"/>
      <c r="G5" s="34"/>
      <c r="H5" s="34"/>
      <c r="I5" s="34"/>
    </row>
    <row r="6" ht="15.75">
      <c r="I6" s="23" t="s">
        <v>33</v>
      </c>
    </row>
    <row r="7" spans="1:9" ht="24" customHeight="1">
      <c r="A7" s="48" t="s">
        <v>0</v>
      </c>
      <c r="B7" s="50" t="s">
        <v>1</v>
      </c>
      <c r="C7" s="50" t="s">
        <v>36</v>
      </c>
      <c r="D7" s="50" t="s">
        <v>41</v>
      </c>
      <c r="E7" s="50" t="s">
        <v>42</v>
      </c>
      <c r="F7" s="41" t="s">
        <v>32</v>
      </c>
      <c r="G7" s="42"/>
      <c r="H7" s="43" t="s">
        <v>28</v>
      </c>
      <c r="I7" s="44"/>
    </row>
    <row r="8" spans="1:9" ht="207.75" customHeight="1">
      <c r="A8" s="49"/>
      <c r="B8" s="51"/>
      <c r="C8" s="51"/>
      <c r="D8" s="51"/>
      <c r="E8" s="51"/>
      <c r="F8" s="24" t="s">
        <v>37</v>
      </c>
      <c r="G8" s="24" t="s">
        <v>43</v>
      </c>
      <c r="H8" s="24" t="s">
        <v>38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122.7</v>
      </c>
      <c r="E9" s="29">
        <v>166.3</v>
      </c>
      <c r="F9" s="33">
        <f aca="true" t="shared" si="0" ref="F9:F28">SUM(E9-C9)</f>
        <v>-191.09999999999997</v>
      </c>
      <c r="G9" s="21">
        <f aca="true" t="shared" si="1" ref="G9:G30">E9-D9</f>
        <v>43.60000000000001</v>
      </c>
      <c r="H9" s="30">
        <f aca="true" t="shared" si="2" ref="H9:H29">E9/C9*100</f>
        <v>46.53049804141019</v>
      </c>
      <c r="I9" s="26">
        <f aca="true" t="shared" si="3" ref="I9:I30">E9/D9*100</f>
        <v>135.53382233088834</v>
      </c>
    </row>
    <row r="10" spans="1:9" ht="33.75" customHeight="1">
      <c r="A10" s="13">
        <v>2</v>
      </c>
      <c r="B10" s="25" t="s">
        <v>3</v>
      </c>
      <c r="C10" s="27">
        <v>2629</v>
      </c>
      <c r="D10" s="28">
        <v>1001.3</v>
      </c>
      <c r="E10" s="31">
        <v>1511.2</v>
      </c>
      <c r="F10" s="29">
        <f t="shared" si="0"/>
        <v>-1117.8</v>
      </c>
      <c r="G10" s="21">
        <f t="shared" si="1"/>
        <v>509.9000000000001</v>
      </c>
      <c r="H10" s="30">
        <f t="shared" si="2"/>
        <v>57.48193229364777</v>
      </c>
      <c r="I10" s="26">
        <f t="shared" si="3"/>
        <v>150.92379906122042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101.5</v>
      </c>
      <c r="E11" s="31">
        <v>88.1</v>
      </c>
      <c r="F11" s="29">
        <f t="shared" si="0"/>
        <v>-162.8</v>
      </c>
      <c r="G11" s="21">
        <f t="shared" si="1"/>
        <v>-13.400000000000006</v>
      </c>
      <c r="H11" s="30">
        <f t="shared" si="2"/>
        <v>35.113591072140295</v>
      </c>
      <c r="I11" s="26">
        <f t="shared" si="3"/>
        <v>86.79802955665023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116.4</v>
      </c>
      <c r="E12" s="31">
        <v>318.6</v>
      </c>
      <c r="F12" s="29">
        <f t="shared" si="0"/>
        <v>73.60000000000002</v>
      </c>
      <c r="G12" s="21">
        <f t="shared" si="1"/>
        <v>202.20000000000002</v>
      </c>
      <c r="H12" s="30">
        <f t="shared" si="2"/>
        <v>130.0408163265306</v>
      </c>
      <c r="I12" s="26">
        <f t="shared" si="3"/>
        <v>273.7113402061856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166.2</v>
      </c>
      <c r="E13" s="32">
        <v>218.1</v>
      </c>
      <c r="F13" s="29">
        <f t="shared" si="0"/>
        <v>-206.50000000000003</v>
      </c>
      <c r="G13" s="21">
        <f t="shared" si="1"/>
        <v>51.900000000000006</v>
      </c>
      <c r="H13" s="30">
        <f t="shared" si="2"/>
        <v>51.36599152143193</v>
      </c>
      <c r="I13" s="26">
        <f t="shared" si="3"/>
        <v>131.22743682310468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293.4</v>
      </c>
      <c r="E14" s="32">
        <v>363.1</v>
      </c>
      <c r="F14" s="29">
        <f t="shared" si="0"/>
        <v>-366.9</v>
      </c>
      <c r="G14" s="21">
        <f t="shared" si="1"/>
        <v>69.70000000000005</v>
      </c>
      <c r="H14" s="30">
        <f t="shared" si="2"/>
        <v>49.73972602739726</v>
      </c>
      <c r="I14" s="26">
        <f t="shared" si="3"/>
        <v>123.7559645535106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99.9</v>
      </c>
      <c r="E15" s="32">
        <v>245.3</v>
      </c>
      <c r="F15" s="29">
        <f t="shared" si="0"/>
        <v>-154.7</v>
      </c>
      <c r="G15" s="21">
        <f t="shared" si="1"/>
        <v>145.4</v>
      </c>
      <c r="H15" s="30">
        <f t="shared" si="2"/>
        <v>61.32500000000001</v>
      </c>
      <c r="I15" s="26">
        <f t="shared" si="3"/>
        <v>245.54554554554554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59.6</v>
      </c>
      <c r="E16" s="32">
        <v>224</v>
      </c>
      <c r="F16" s="29">
        <f t="shared" si="0"/>
        <v>-90.69999999999999</v>
      </c>
      <c r="G16" s="21">
        <f t="shared" si="1"/>
        <v>164.4</v>
      </c>
      <c r="H16" s="30">
        <f t="shared" si="2"/>
        <v>71.17890054019702</v>
      </c>
      <c r="I16" s="26">
        <f t="shared" si="3"/>
        <v>375.83892617449663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70</v>
      </c>
      <c r="E17" s="32">
        <v>87.9</v>
      </c>
      <c r="F17" s="29">
        <f t="shared" si="0"/>
        <v>-92.29999999999998</v>
      </c>
      <c r="G17" s="21">
        <f t="shared" si="1"/>
        <v>17.900000000000006</v>
      </c>
      <c r="H17" s="30">
        <f t="shared" si="2"/>
        <v>48.779134295227536</v>
      </c>
      <c r="I17" s="26">
        <f t="shared" si="3"/>
        <v>125.57142857142858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193</v>
      </c>
      <c r="E18" s="32">
        <v>206.2</v>
      </c>
      <c r="F18" s="29">
        <f t="shared" si="0"/>
        <v>-253.10000000000002</v>
      </c>
      <c r="G18" s="21">
        <f t="shared" si="1"/>
        <v>13.199999999999989</v>
      </c>
      <c r="H18" s="30">
        <f t="shared" si="2"/>
        <v>44.894404528630524</v>
      </c>
      <c r="I18" s="26">
        <f t="shared" si="3"/>
        <v>106.83937823834195</v>
      </c>
    </row>
    <row r="19" spans="1:9" ht="27.75" customHeight="1">
      <c r="A19" s="13">
        <v>11</v>
      </c>
      <c r="B19" s="25" t="s">
        <v>14</v>
      </c>
      <c r="C19" s="27">
        <v>1375.5</v>
      </c>
      <c r="D19" s="28">
        <v>567.3</v>
      </c>
      <c r="E19" s="32">
        <v>896.9</v>
      </c>
      <c r="F19" s="29">
        <f t="shared" si="0"/>
        <v>-478.6</v>
      </c>
      <c r="G19" s="21">
        <f t="shared" si="1"/>
        <v>329.6</v>
      </c>
      <c r="H19" s="30">
        <f t="shared" si="2"/>
        <v>65.20537986186841</v>
      </c>
      <c r="I19" s="26">
        <f t="shared" si="3"/>
        <v>158.09977084435045</v>
      </c>
    </row>
    <row r="20" spans="1:9" ht="28.5" customHeight="1">
      <c r="A20" s="13">
        <v>12</v>
      </c>
      <c r="B20" s="25" t="s">
        <v>15</v>
      </c>
      <c r="C20" s="27">
        <v>338.8</v>
      </c>
      <c r="D20" s="28">
        <v>122</v>
      </c>
      <c r="E20" s="28">
        <v>125.7</v>
      </c>
      <c r="F20" s="29">
        <f t="shared" si="0"/>
        <v>-213.10000000000002</v>
      </c>
      <c r="G20" s="21">
        <f t="shared" si="1"/>
        <v>3.700000000000003</v>
      </c>
      <c r="H20" s="30">
        <f t="shared" si="2"/>
        <v>37.10153482880755</v>
      </c>
      <c r="I20" s="26">
        <f t="shared" si="3"/>
        <v>103.03278688524591</v>
      </c>
    </row>
    <row r="21" spans="1:9" ht="27.75" customHeight="1">
      <c r="A21" s="13">
        <v>13</v>
      </c>
      <c r="B21" s="25" t="s">
        <v>16</v>
      </c>
      <c r="C21" s="27">
        <v>1871.6</v>
      </c>
      <c r="D21" s="28">
        <v>598.1</v>
      </c>
      <c r="E21" s="28">
        <v>310.9</v>
      </c>
      <c r="F21" s="29">
        <f t="shared" si="0"/>
        <v>-1560.6999999999998</v>
      </c>
      <c r="G21" s="21">
        <f t="shared" si="1"/>
        <v>-287.20000000000005</v>
      </c>
      <c r="H21" s="30">
        <f t="shared" si="2"/>
        <v>16.61145543919641</v>
      </c>
      <c r="I21" s="26">
        <f t="shared" si="3"/>
        <v>51.98127403444239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228.3</v>
      </c>
      <c r="E22" s="28">
        <v>281.5</v>
      </c>
      <c r="F22" s="29">
        <f t="shared" si="0"/>
        <v>-162.3</v>
      </c>
      <c r="G22" s="21">
        <f t="shared" si="1"/>
        <v>53.19999999999999</v>
      </c>
      <c r="H22" s="30">
        <f t="shared" si="2"/>
        <v>63.42947273546643</v>
      </c>
      <c r="I22" s="26">
        <f t="shared" si="3"/>
        <v>123.30267192290844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196.5</v>
      </c>
      <c r="E23" s="28">
        <v>227.4</v>
      </c>
      <c r="F23" s="29">
        <f t="shared" si="0"/>
        <v>-239.4</v>
      </c>
      <c r="G23" s="21">
        <f t="shared" si="1"/>
        <v>30.900000000000006</v>
      </c>
      <c r="H23" s="30">
        <f t="shared" si="2"/>
        <v>48.714652956298195</v>
      </c>
      <c r="I23" s="26">
        <f t="shared" si="3"/>
        <v>115.72519083969466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167.3</v>
      </c>
      <c r="E24" s="28">
        <v>272.4</v>
      </c>
      <c r="F24" s="29">
        <f t="shared" si="0"/>
        <v>-179.10000000000002</v>
      </c>
      <c r="G24" s="21">
        <f t="shared" si="1"/>
        <v>105.09999999999997</v>
      </c>
      <c r="H24" s="30">
        <f t="shared" si="2"/>
        <v>60.332225913621265</v>
      </c>
      <c r="I24" s="26">
        <f t="shared" si="3"/>
        <v>162.82127913927073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202.5</v>
      </c>
      <c r="E25" s="28">
        <v>259.6</v>
      </c>
      <c r="F25" s="29">
        <f t="shared" si="0"/>
        <v>-330.69999999999993</v>
      </c>
      <c r="G25" s="21">
        <f t="shared" si="1"/>
        <v>57.10000000000002</v>
      </c>
      <c r="H25" s="30">
        <f t="shared" si="2"/>
        <v>43.977638488903956</v>
      </c>
      <c r="I25" s="26">
        <f t="shared" si="3"/>
        <v>128.19753086419755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337.2</v>
      </c>
      <c r="E26" s="28">
        <v>626.6</v>
      </c>
      <c r="F26" s="29">
        <f t="shared" si="0"/>
        <v>-208.39999999999998</v>
      </c>
      <c r="G26" s="21">
        <f t="shared" si="1"/>
        <v>289.40000000000003</v>
      </c>
      <c r="H26" s="30">
        <f t="shared" si="2"/>
        <v>75.04191616766467</v>
      </c>
      <c r="I26" s="26">
        <f t="shared" si="3"/>
        <v>185.82443653618031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10198.9</v>
      </c>
      <c r="E27" s="28">
        <v>14048.5</v>
      </c>
      <c r="F27" s="29">
        <f t="shared" si="0"/>
        <v>-9904.5</v>
      </c>
      <c r="G27" s="21">
        <f t="shared" si="1"/>
        <v>3849.6000000000004</v>
      </c>
      <c r="H27" s="30">
        <f t="shared" si="2"/>
        <v>58.65027345217718</v>
      </c>
      <c r="I27" s="26">
        <f t="shared" si="3"/>
        <v>137.7452470364451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16468</v>
      </c>
      <c r="E28" s="28">
        <v>19105.4</v>
      </c>
      <c r="F28" s="29">
        <f t="shared" si="0"/>
        <v>-24218.6</v>
      </c>
      <c r="G28" s="21">
        <f t="shared" si="1"/>
        <v>2637.4000000000015</v>
      </c>
      <c r="H28" s="30">
        <f t="shared" si="2"/>
        <v>44.098882836303204</v>
      </c>
      <c r="I28" s="26">
        <f t="shared" si="3"/>
        <v>116.0153024046636</v>
      </c>
    </row>
    <row r="29" spans="1:9" ht="77.25" customHeight="1">
      <c r="A29" s="13"/>
      <c r="B29" s="12" t="s">
        <v>26</v>
      </c>
      <c r="C29" s="21">
        <f>SUM(C9:C28)</f>
        <v>79641.4</v>
      </c>
      <c r="D29" s="21">
        <f>SUM(D9:D28)</f>
        <v>31310.1</v>
      </c>
      <c r="E29" s="21">
        <f>SUM(E9:E28)</f>
        <v>39583.7</v>
      </c>
      <c r="F29" s="21">
        <f>SUM(F9:F28)</f>
        <v>-40057.7</v>
      </c>
      <c r="G29" s="21">
        <f>SUM(G9:G28)</f>
        <v>8273.600000000002</v>
      </c>
      <c r="H29" s="21">
        <f t="shared" si="2"/>
        <v>49.702416080078955</v>
      </c>
      <c r="I29" s="21">
        <f t="shared" si="3"/>
        <v>126.42470001692745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62620.2</v>
      </c>
      <c r="E30" s="15">
        <f>+L21+SUM(E10:E29)</f>
        <v>79001.1</v>
      </c>
      <c r="F30" s="15"/>
      <c r="G30" s="15">
        <f t="shared" si="1"/>
        <v>16380.900000000009</v>
      </c>
      <c r="H30" s="15"/>
      <c r="I30" s="15">
        <f t="shared" si="3"/>
        <v>126.15913075972291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52"/>
      <c r="C32" s="52"/>
      <c r="D32" s="52"/>
      <c r="E32" s="52"/>
      <c r="F32" s="52"/>
      <c r="G32" s="52"/>
      <c r="H32" s="52"/>
      <c r="I32" s="52"/>
    </row>
    <row r="33" spans="1:9" ht="54.75" customHeight="1">
      <c r="A33" s="20"/>
      <c r="B33" s="45" t="s">
        <v>35</v>
      </c>
      <c r="C33" s="45"/>
      <c r="D33" s="45"/>
      <c r="E33" s="45"/>
      <c r="F33" s="45"/>
      <c r="G33" s="45"/>
      <c r="H33" s="45"/>
      <c r="I33" s="45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2016-05-13T08:03:51Z</cp:lastPrinted>
  <dcterms:created xsi:type="dcterms:W3CDTF">1999-10-12T11:19:39Z</dcterms:created>
  <dcterms:modified xsi:type="dcterms:W3CDTF">2016-05-13T13:13:32Z</dcterms:modified>
  <cp:category/>
  <cp:version/>
  <cp:contentType/>
  <cp:contentStatus/>
</cp:coreProperties>
</file>