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</sheets>
  <definedNames>
    <definedName name="_xlnm.Print_Area" localSheetId="0">'2016'!$A$1:$L$43</definedName>
  </definedNames>
  <calcPr fullCalcOnLoad="1"/>
</workbook>
</file>

<file path=xl/sharedStrings.xml><?xml version="1.0" encoding="utf-8"?>
<sst xmlns="http://schemas.openxmlformats.org/spreadsheetml/2006/main" count="57" uniqueCount="49">
  <si>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</si>
  <si>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</si>
  <si>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</si>
  <si>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</si>
  <si>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</si>
  <si>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</si>
  <si>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</si>
  <si>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</si>
  <si>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</si>
  <si>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</si>
  <si>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</si>
  <si>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</si>
  <si>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</si>
  <si>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</si>
  <si>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</si>
  <si>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</si>
  <si>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</si>
  <si>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</si>
  <si>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</si>
  <si>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</si>
  <si>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</si>
  <si>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</si>
  <si>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</si>
  <si>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</si>
  <si>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</si>
  <si>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</si>
  <si>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</si>
  <si>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</si>
  <si>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</si>
  <si>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</si>
  <si>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</si>
  <si>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</si>
  <si>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</si>
  <si>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</si>
  <si>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</si>
  <si>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</si>
  <si>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</si>
  <si>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</si>
  <si>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</si>
  <si>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</si>
  <si>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</si>
  <si>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Затверджено з урах.змін на 2016 рік</t>
  </si>
  <si>
    <t>Плата за надання адміністративних послуг</t>
  </si>
  <si>
    <t>В.о.начальника  фінуправління                                                                                                                                                       О.А.Радько</t>
  </si>
  <si>
    <t>Субвенція за рахунок залишок коштів освітньої субвенції</t>
  </si>
  <si>
    <t>за січень-жовтень 2016 року</t>
  </si>
  <si>
    <t xml:space="preserve">Затверджено з урах.змін на січень-жовтень 2016 року </t>
  </si>
  <si>
    <t>Фактичне надходження за січень-жовтень 2016 року</t>
  </si>
  <si>
    <t>станом на 21.10.2016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</si>
</sst>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181" fontId="17" fillId="33" borderId="10" xfId="0" applyNumberFormat="1" applyFont="1" applyFill="1" applyBorder="1" applyAlignment="1">
      <alignment vertical="center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17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4">
      <pane xSplit="2" ySplit="7" topLeftCell="C26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E38" sqref="E38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1"/>
      <c r="L1" s="51"/>
    </row>
    <row r="2" spans="1:12" ht="30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0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52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30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42.75" customHeight="1">
      <c r="A6" s="10"/>
      <c r="B6" s="13"/>
      <c r="C6" s="13"/>
      <c r="D6" s="53" t="s">
        <v>48</v>
      </c>
      <c r="E6" s="53"/>
      <c r="F6" s="53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4" t="s">
        <v>1</v>
      </c>
      <c r="B9" s="54" t="s">
        <v>2</v>
      </c>
      <c r="C9" s="56" t="s">
        <v>41</v>
      </c>
      <c r="D9" s="57"/>
      <c r="E9" s="58" t="s">
        <v>46</v>
      </c>
      <c r="F9" s="59"/>
      <c r="G9" s="58" t="s">
        <v>47</v>
      </c>
      <c r="H9" s="59"/>
      <c r="I9" s="58" t="s">
        <v>3</v>
      </c>
      <c r="J9" s="59"/>
      <c r="K9" s="58" t="s">
        <v>11</v>
      </c>
      <c r="L9" s="59"/>
      <c r="M9" s="15"/>
    </row>
    <row r="10" spans="1:14" s="16" customFormat="1" ht="116.25" customHeight="1">
      <c r="A10" s="55"/>
      <c r="B10" s="55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54710.1</v>
      </c>
      <c r="D11" s="34">
        <v>54710.1</v>
      </c>
      <c r="E11" s="34">
        <v>45811.6</v>
      </c>
      <c r="F11" s="34">
        <v>45811.6</v>
      </c>
      <c r="G11" s="35">
        <v>47069.6</v>
      </c>
      <c r="H11" s="35">
        <v>47069.6</v>
      </c>
      <c r="I11" s="34">
        <f>G11/E11*100</f>
        <v>102.74602938993618</v>
      </c>
      <c r="J11" s="34">
        <f>H11/F11*100</f>
        <v>102.74602938993618</v>
      </c>
      <c r="K11" s="37">
        <f>G11-E11</f>
        <v>1258</v>
      </c>
      <c r="L11" s="38">
        <f>H11-F11</f>
        <v>1258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227.7</v>
      </c>
      <c r="D12" s="34"/>
      <c r="E12" s="34">
        <v>186.6</v>
      </c>
      <c r="F12" s="34"/>
      <c r="G12" s="35">
        <v>230.9</v>
      </c>
      <c r="H12" s="35"/>
      <c r="I12" s="34">
        <f aca="true" t="shared" si="0" ref="I12:I26">G12/E12*100</f>
        <v>123.7406216505895</v>
      </c>
      <c r="J12" s="34"/>
      <c r="K12" s="37">
        <f aca="true" t="shared" si="1" ref="K12:K40">G12-E12</f>
        <v>44.30000000000001</v>
      </c>
      <c r="L12" s="38">
        <f aca="true" t="shared" si="2" ref="L12:L40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82.5</v>
      </c>
      <c r="D13" s="34">
        <v>35</v>
      </c>
      <c r="E13" s="34">
        <v>77.5</v>
      </c>
      <c r="F13" s="34">
        <v>30</v>
      </c>
      <c r="G13" s="35">
        <v>84.3</v>
      </c>
      <c r="H13" s="35">
        <v>35.1</v>
      </c>
      <c r="I13" s="34">
        <f t="shared" si="0"/>
        <v>108.77419354838709</v>
      </c>
      <c r="J13" s="34">
        <f>H13/F13*100</f>
        <v>117.00000000000001</v>
      </c>
      <c r="K13" s="37">
        <f t="shared" si="1"/>
        <v>6.799999999999997</v>
      </c>
      <c r="L13" s="38">
        <f t="shared" si="2"/>
        <v>5.100000000000001</v>
      </c>
      <c r="M13" s="23"/>
    </row>
    <row r="14" spans="1:13" s="16" customFormat="1" ht="27.75">
      <c r="A14" s="43">
        <v>4</v>
      </c>
      <c r="B14" s="33" t="s">
        <v>15</v>
      </c>
      <c r="C14" s="34">
        <v>61.8</v>
      </c>
      <c r="D14" s="34">
        <v>61.8</v>
      </c>
      <c r="E14" s="47">
        <v>58.7</v>
      </c>
      <c r="F14" s="47">
        <v>58.7</v>
      </c>
      <c r="G14" s="47">
        <v>62</v>
      </c>
      <c r="H14" s="47">
        <v>62</v>
      </c>
      <c r="I14" s="34">
        <f t="shared" si="0"/>
        <v>105.62180579216354</v>
      </c>
      <c r="J14" s="34">
        <f>H14/F14*100</f>
        <v>105.62180579216354</v>
      </c>
      <c r="K14" s="37">
        <f t="shared" si="1"/>
        <v>3.299999999999997</v>
      </c>
      <c r="L14" s="38">
        <f t="shared" si="2"/>
        <v>3.299999999999997</v>
      </c>
      <c r="M14" s="23"/>
    </row>
    <row r="15" spans="1:13" s="16" customFormat="1" ht="55.5">
      <c r="A15" s="43">
        <v>5</v>
      </c>
      <c r="B15" s="33" t="s">
        <v>33</v>
      </c>
      <c r="C15" s="34">
        <v>4212.7</v>
      </c>
      <c r="D15" s="34"/>
      <c r="E15" s="48">
        <v>3648.4</v>
      </c>
      <c r="F15" s="45"/>
      <c r="G15" s="46">
        <v>4631.6</v>
      </c>
      <c r="H15" s="45"/>
      <c r="I15" s="34">
        <f t="shared" si="0"/>
        <v>126.94879947374191</v>
      </c>
      <c r="J15" s="34"/>
      <c r="K15" s="37">
        <f t="shared" si="1"/>
        <v>983.2000000000003</v>
      </c>
      <c r="L15" s="38">
        <f t="shared" si="2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31.7</v>
      </c>
      <c r="D16" s="34"/>
      <c r="E16" s="47">
        <v>31.7</v>
      </c>
      <c r="F16" s="45"/>
      <c r="G16" s="47">
        <v>21.8</v>
      </c>
      <c r="H16" s="45"/>
      <c r="I16" s="34">
        <f t="shared" si="0"/>
        <v>68.76971608832808</v>
      </c>
      <c r="J16" s="34"/>
      <c r="K16" s="37">
        <f t="shared" si="1"/>
        <v>-9.899999999999999</v>
      </c>
      <c r="L16" s="38">
        <f t="shared" si="2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3" ref="C17:H17">C18+C19+C20</f>
        <v>10818.3</v>
      </c>
      <c r="D17" s="14">
        <f t="shared" si="3"/>
        <v>0</v>
      </c>
      <c r="E17" s="14">
        <f t="shared" si="3"/>
        <v>9590.6</v>
      </c>
      <c r="F17" s="14">
        <f t="shared" si="3"/>
        <v>0</v>
      </c>
      <c r="G17" s="14">
        <f t="shared" si="3"/>
        <v>10968.699999999999</v>
      </c>
      <c r="H17" s="14">
        <f t="shared" si="3"/>
        <v>0</v>
      </c>
      <c r="I17" s="14">
        <f t="shared" si="0"/>
        <v>114.36927825162135</v>
      </c>
      <c r="J17" s="14"/>
      <c r="K17" s="21">
        <f t="shared" si="1"/>
        <v>1378.0999999999985</v>
      </c>
      <c r="L17" s="22">
        <f t="shared" si="2"/>
        <v>0</v>
      </c>
      <c r="M17" s="23"/>
    </row>
    <row r="18" spans="1:13" s="40" customFormat="1" ht="55.5">
      <c r="A18" s="32"/>
      <c r="B18" s="44" t="s">
        <v>26</v>
      </c>
      <c r="C18" s="34">
        <v>943.8</v>
      </c>
      <c r="D18" s="34"/>
      <c r="E18" s="34">
        <v>939.8</v>
      </c>
      <c r="F18" s="34"/>
      <c r="G18" s="35">
        <v>1364.5</v>
      </c>
      <c r="H18" s="35"/>
      <c r="I18" s="34">
        <f t="shared" si="0"/>
        <v>145.1904660566078</v>
      </c>
      <c r="J18" s="34"/>
      <c r="K18" s="37">
        <f t="shared" si="1"/>
        <v>424.70000000000005</v>
      </c>
      <c r="L18" s="38">
        <f t="shared" si="2"/>
        <v>0</v>
      </c>
      <c r="M18" s="39"/>
    </row>
    <row r="19" spans="1:13" s="40" customFormat="1" ht="27" customHeight="1">
      <c r="A19" s="32"/>
      <c r="B19" s="44" t="s">
        <v>4</v>
      </c>
      <c r="C19" s="49">
        <v>9718.3</v>
      </c>
      <c r="D19" s="34"/>
      <c r="E19" s="34">
        <v>8544.6</v>
      </c>
      <c r="F19" s="34"/>
      <c r="G19" s="35">
        <v>9554.8</v>
      </c>
      <c r="H19" s="35"/>
      <c r="I19" s="34">
        <f t="shared" si="0"/>
        <v>111.82267162886501</v>
      </c>
      <c r="J19" s="34"/>
      <c r="K19" s="37">
        <f t="shared" si="1"/>
        <v>1010.1999999999989</v>
      </c>
      <c r="L19" s="38">
        <f t="shared" si="2"/>
        <v>0</v>
      </c>
      <c r="M19" s="39"/>
    </row>
    <row r="20" spans="1:13" s="40" customFormat="1" ht="33.75" customHeight="1">
      <c r="A20" s="32"/>
      <c r="B20" s="44" t="s">
        <v>27</v>
      </c>
      <c r="C20" s="49">
        <v>156.2</v>
      </c>
      <c r="D20" s="34"/>
      <c r="E20" s="34">
        <v>106.2</v>
      </c>
      <c r="F20" s="34"/>
      <c r="G20" s="35">
        <v>49.4</v>
      </c>
      <c r="H20" s="35"/>
      <c r="I20" s="34">
        <f t="shared" si="0"/>
        <v>46.516007532956685</v>
      </c>
      <c r="J20" s="34"/>
      <c r="K20" s="37">
        <f t="shared" si="1"/>
        <v>-56.800000000000004</v>
      </c>
      <c r="L20" s="38">
        <f t="shared" si="2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49">
        <v>8499.1</v>
      </c>
      <c r="D21" s="34"/>
      <c r="E21" s="34">
        <v>8108.4</v>
      </c>
      <c r="F21" s="34"/>
      <c r="G21" s="35">
        <v>10014.5</v>
      </c>
      <c r="H21" s="35"/>
      <c r="I21" s="34">
        <f t="shared" si="0"/>
        <v>123.50772038873268</v>
      </c>
      <c r="J21" s="34"/>
      <c r="K21" s="37">
        <f t="shared" si="1"/>
        <v>1906.1000000000004</v>
      </c>
      <c r="L21" s="38">
        <f t="shared" si="2"/>
        <v>0</v>
      </c>
      <c r="M21" s="39"/>
    </row>
    <row r="22" spans="1:13" s="40" customFormat="1" ht="27" customHeight="1" hidden="1">
      <c r="A22" s="32">
        <v>9</v>
      </c>
      <c r="B22" s="33" t="s">
        <v>29</v>
      </c>
      <c r="C22" s="49"/>
      <c r="D22" s="34"/>
      <c r="E22" s="34"/>
      <c r="F22" s="34"/>
      <c r="G22" s="35"/>
      <c r="H22" s="35"/>
      <c r="I22" s="34" t="e">
        <f t="shared" si="0"/>
        <v>#DIV/0!</v>
      </c>
      <c r="J22" s="34"/>
      <c r="K22" s="37">
        <f t="shared" si="1"/>
        <v>0</v>
      </c>
      <c r="L22" s="38">
        <f t="shared" si="2"/>
        <v>0</v>
      </c>
      <c r="M22" s="39"/>
    </row>
    <row r="23" spans="1:13" s="40" customFormat="1" ht="27" customHeight="1">
      <c r="A23" s="32">
        <v>9</v>
      </c>
      <c r="B23" s="42" t="s">
        <v>30</v>
      </c>
      <c r="C23" s="49">
        <v>30367.9</v>
      </c>
      <c r="D23" s="34"/>
      <c r="E23" s="34">
        <v>26674.4</v>
      </c>
      <c r="F23" s="34"/>
      <c r="G23" s="35">
        <v>26567.3</v>
      </c>
      <c r="H23" s="35"/>
      <c r="I23" s="34">
        <f t="shared" si="0"/>
        <v>99.59849143748312</v>
      </c>
      <c r="J23" s="34"/>
      <c r="K23" s="37">
        <f t="shared" si="1"/>
        <v>-107.10000000000218</v>
      </c>
      <c r="L23" s="38">
        <f t="shared" si="2"/>
        <v>0</v>
      </c>
      <c r="M23" s="39"/>
    </row>
    <row r="24" spans="1:13" s="40" customFormat="1" ht="27" customHeight="1">
      <c r="A24" s="32">
        <v>10</v>
      </c>
      <c r="B24" s="33" t="s">
        <v>39</v>
      </c>
      <c r="C24" s="34">
        <v>10</v>
      </c>
      <c r="D24" s="34"/>
      <c r="E24" s="34">
        <v>8</v>
      </c>
      <c r="F24" s="34"/>
      <c r="G24" s="35">
        <v>19.3</v>
      </c>
      <c r="H24" s="35"/>
      <c r="I24" s="34">
        <f t="shared" si="0"/>
        <v>241.25</v>
      </c>
      <c r="J24" s="34"/>
      <c r="K24" s="37">
        <f t="shared" si="1"/>
        <v>11.3</v>
      </c>
      <c r="L24" s="38">
        <f t="shared" si="2"/>
        <v>0</v>
      </c>
      <c r="M24" s="39"/>
    </row>
    <row r="25" spans="1:13" s="40" customFormat="1" ht="33.75" customHeight="1">
      <c r="A25" s="32">
        <v>11</v>
      </c>
      <c r="B25" s="33" t="s">
        <v>31</v>
      </c>
      <c r="C25" s="34">
        <v>93</v>
      </c>
      <c r="D25" s="34"/>
      <c r="E25" s="34">
        <v>91.6</v>
      </c>
      <c r="F25" s="34"/>
      <c r="G25" s="35">
        <v>118</v>
      </c>
      <c r="H25" s="35"/>
      <c r="I25" s="34">
        <f t="shared" si="0"/>
        <v>128.82096069868996</v>
      </c>
      <c r="J25" s="34"/>
      <c r="K25" s="37">
        <f t="shared" si="1"/>
        <v>26.400000000000006</v>
      </c>
      <c r="L25" s="38">
        <f t="shared" si="2"/>
        <v>0</v>
      </c>
      <c r="M25" s="39"/>
    </row>
    <row r="26" spans="1:13" s="40" customFormat="1" ht="27.75">
      <c r="A26" s="32">
        <v>12</v>
      </c>
      <c r="B26" s="33" t="s">
        <v>32</v>
      </c>
      <c r="C26" s="34">
        <v>339.1</v>
      </c>
      <c r="D26" s="34">
        <v>185.9</v>
      </c>
      <c r="E26" s="49">
        <v>296.1</v>
      </c>
      <c r="F26" s="49">
        <v>153.4</v>
      </c>
      <c r="G26" s="50">
        <v>316.6</v>
      </c>
      <c r="H26" s="36">
        <v>140.6</v>
      </c>
      <c r="I26" s="34">
        <f t="shared" si="0"/>
        <v>106.92333671057075</v>
      </c>
      <c r="J26" s="34">
        <f>H26/F26*100</f>
        <v>91.65580182529335</v>
      </c>
      <c r="K26" s="37">
        <f t="shared" si="1"/>
        <v>20.5</v>
      </c>
      <c r="L26" s="38">
        <f t="shared" si="2"/>
        <v>-12.800000000000011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1"/>
        <v>0</v>
      </c>
      <c r="L27" s="38">
        <f t="shared" si="2"/>
        <v>0</v>
      </c>
      <c r="M27" s="39"/>
    </row>
    <row r="28" spans="1:13" s="40" customFormat="1" ht="29.25" customHeight="1">
      <c r="A28" s="32">
        <v>13</v>
      </c>
      <c r="B28" s="33" t="s">
        <v>12</v>
      </c>
      <c r="C28" s="34">
        <v>286.6</v>
      </c>
      <c r="D28" s="34">
        <v>140.4</v>
      </c>
      <c r="E28" s="34">
        <v>261.6</v>
      </c>
      <c r="F28" s="34">
        <v>133.5</v>
      </c>
      <c r="G28" s="35">
        <v>319.3</v>
      </c>
      <c r="H28" s="36">
        <v>140.8</v>
      </c>
      <c r="I28" s="34">
        <f>G28/E28*100</f>
        <v>122.0565749235474</v>
      </c>
      <c r="J28" s="34">
        <f>H28/F28*100</f>
        <v>105.46816479400749</v>
      </c>
      <c r="K28" s="37">
        <f t="shared" si="1"/>
        <v>57.69999999999999</v>
      </c>
      <c r="L28" s="38">
        <f t="shared" si="2"/>
        <v>7.300000000000011</v>
      </c>
      <c r="M28" s="39"/>
    </row>
    <row r="29" spans="1:13" s="40" customFormat="1" ht="29.25" customHeight="1">
      <c r="A29" s="32">
        <v>14</v>
      </c>
      <c r="B29" s="33" t="s">
        <v>37</v>
      </c>
      <c r="C29" s="34"/>
      <c r="D29" s="34"/>
      <c r="E29" s="34"/>
      <c r="F29" s="34"/>
      <c r="G29" s="35">
        <v>-4.4</v>
      </c>
      <c r="H29" s="36"/>
      <c r="I29" s="34"/>
      <c r="J29" s="34"/>
      <c r="K29" s="37">
        <f>G29-E29</f>
        <v>-4.4</v>
      </c>
      <c r="L29" s="38">
        <f>H29-F29</f>
        <v>0</v>
      </c>
      <c r="M29" s="39"/>
    </row>
    <row r="30" spans="1:13" s="40" customFormat="1" ht="27" customHeight="1">
      <c r="A30" s="32">
        <v>15</v>
      </c>
      <c r="B30" s="33" t="s">
        <v>38</v>
      </c>
      <c r="C30" s="34"/>
      <c r="D30" s="34"/>
      <c r="E30" s="34"/>
      <c r="F30" s="34"/>
      <c r="G30" s="34">
        <v>17.3</v>
      </c>
      <c r="H30" s="34"/>
      <c r="I30" s="34"/>
      <c r="J30" s="34"/>
      <c r="K30" s="37">
        <f t="shared" si="1"/>
        <v>17.3</v>
      </c>
      <c r="L30" s="38">
        <f t="shared" si="2"/>
        <v>0</v>
      </c>
      <c r="M30" s="39"/>
    </row>
    <row r="31" spans="1:13" s="16" customFormat="1" ht="52.5" customHeight="1">
      <c r="A31" s="32">
        <v>16</v>
      </c>
      <c r="B31" s="33" t="s">
        <v>42</v>
      </c>
      <c r="C31" s="34">
        <v>1063.6</v>
      </c>
      <c r="D31" s="34">
        <v>210.8</v>
      </c>
      <c r="E31" s="34">
        <v>915.5</v>
      </c>
      <c r="F31" s="34">
        <v>210.8</v>
      </c>
      <c r="G31" s="35">
        <v>957.6</v>
      </c>
      <c r="H31" s="34">
        <v>258</v>
      </c>
      <c r="I31" s="34">
        <f aca="true" t="shared" si="4" ref="I31:I40">G31/E31*100</f>
        <v>104.59858001092299</v>
      </c>
      <c r="J31" s="34"/>
      <c r="K31" s="37">
        <f>G31-E31</f>
        <v>42.10000000000002</v>
      </c>
      <c r="L31" s="38">
        <f>H31-F31</f>
        <v>47.19999999999999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5" ref="C32:H32">C11+C12+C13+C14+C17+C21+C22+C23+C24+C25+C26+C27+C28+C15+C16+C31+C29+C30</f>
        <v>110804.1</v>
      </c>
      <c r="D32" s="14">
        <f t="shared" si="5"/>
        <v>55344.00000000001</v>
      </c>
      <c r="E32" s="14">
        <f t="shared" si="5"/>
        <v>95760.7</v>
      </c>
      <c r="F32" s="14">
        <f t="shared" si="5"/>
        <v>46398</v>
      </c>
      <c r="G32" s="14">
        <f t="shared" si="5"/>
        <v>101394.40000000004</v>
      </c>
      <c r="H32" s="14">
        <f t="shared" si="5"/>
        <v>47706.1</v>
      </c>
      <c r="I32" s="14">
        <f t="shared" si="4"/>
        <v>105.88310235827436</v>
      </c>
      <c r="J32" s="14">
        <f>H32/F32*100</f>
        <v>102.81930255614466</v>
      </c>
      <c r="K32" s="21">
        <f t="shared" si="1"/>
        <v>5633.700000000041</v>
      </c>
      <c r="L32" s="22">
        <f t="shared" si="2"/>
        <v>1308.0999999999985</v>
      </c>
      <c r="M32" s="23"/>
    </row>
    <row r="33" spans="1:13" s="40" customFormat="1" ht="36.75" customHeight="1">
      <c r="A33" s="32">
        <v>17</v>
      </c>
      <c r="B33" s="33" t="s">
        <v>21</v>
      </c>
      <c r="C33" s="34">
        <v>27601</v>
      </c>
      <c r="D33" s="34">
        <v>27601</v>
      </c>
      <c r="E33" s="34">
        <v>23001</v>
      </c>
      <c r="F33" s="34">
        <v>23001</v>
      </c>
      <c r="G33" s="35">
        <v>22234.3</v>
      </c>
      <c r="H33" s="35">
        <v>22234.3</v>
      </c>
      <c r="I33" s="34">
        <f t="shared" si="4"/>
        <v>96.66666666666667</v>
      </c>
      <c r="J33" s="34">
        <f aca="true" t="shared" si="6" ref="J33:J40">H33/F33*100</f>
        <v>96.66666666666667</v>
      </c>
      <c r="K33" s="37">
        <f t="shared" si="1"/>
        <v>-766.7000000000007</v>
      </c>
      <c r="L33" s="38">
        <f t="shared" si="2"/>
        <v>-766.7000000000007</v>
      </c>
      <c r="M33" s="39"/>
    </row>
    <row r="34" spans="1:13" s="40" customFormat="1" ht="36.75" customHeight="1" hidden="1">
      <c r="A34" s="32">
        <v>19</v>
      </c>
      <c r="B34" s="33" t="s">
        <v>40</v>
      </c>
      <c r="C34" s="34"/>
      <c r="D34" s="34"/>
      <c r="E34" s="34"/>
      <c r="F34" s="34"/>
      <c r="G34" s="35"/>
      <c r="H34" s="35"/>
      <c r="I34" s="34" t="e">
        <f t="shared" si="4"/>
        <v>#DIV/0!</v>
      </c>
      <c r="J34" s="34" t="e">
        <f t="shared" si="6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18</v>
      </c>
      <c r="B35" s="33" t="s">
        <v>22</v>
      </c>
      <c r="C35" s="34">
        <v>155278.5</v>
      </c>
      <c r="D35" s="34">
        <v>155278.5</v>
      </c>
      <c r="E35" s="34">
        <v>129612.3</v>
      </c>
      <c r="F35" s="34">
        <v>129612.3</v>
      </c>
      <c r="G35" s="35">
        <v>129612.3</v>
      </c>
      <c r="H35" s="35">
        <v>129612.3</v>
      </c>
      <c r="I35" s="34">
        <f t="shared" si="4"/>
        <v>100</v>
      </c>
      <c r="J35" s="34">
        <f t="shared" si="6"/>
        <v>100</v>
      </c>
      <c r="K35" s="37">
        <f t="shared" si="1"/>
        <v>0</v>
      </c>
      <c r="L35" s="38">
        <f t="shared" si="2"/>
        <v>0</v>
      </c>
      <c r="M35" s="39"/>
    </row>
    <row r="36" spans="1:13" s="40" customFormat="1" ht="55.5">
      <c r="A36" s="41">
        <v>19</v>
      </c>
      <c r="B36" s="33" t="s">
        <v>23</v>
      </c>
      <c r="C36" s="34">
        <v>52862.1</v>
      </c>
      <c r="D36" s="34">
        <v>52862.1</v>
      </c>
      <c r="E36" s="35">
        <v>43513.8</v>
      </c>
      <c r="F36" s="35">
        <v>43513.8</v>
      </c>
      <c r="G36" s="35">
        <v>43513.8</v>
      </c>
      <c r="H36" s="35">
        <v>43513.8</v>
      </c>
      <c r="I36" s="34">
        <f t="shared" si="4"/>
        <v>100</v>
      </c>
      <c r="J36" s="34">
        <f t="shared" si="6"/>
        <v>100</v>
      </c>
      <c r="K36" s="37">
        <f t="shared" si="1"/>
        <v>0</v>
      </c>
      <c r="L36" s="38">
        <f t="shared" si="2"/>
        <v>0</v>
      </c>
      <c r="M36" s="39"/>
    </row>
    <row r="37" spans="1:13" s="40" customFormat="1" ht="31.5" customHeight="1">
      <c r="A37" s="41">
        <v>20</v>
      </c>
      <c r="B37" s="33" t="s">
        <v>35</v>
      </c>
      <c r="C37" s="34">
        <v>328992.1</v>
      </c>
      <c r="D37" s="34">
        <v>328992.1</v>
      </c>
      <c r="E37" s="35">
        <v>240449.4</v>
      </c>
      <c r="F37" s="35">
        <v>240449.4</v>
      </c>
      <c r="G37" s="35">
        <v>231790.1</v>
      </c>
      <c r="H37" s="35">
        <v>231790.1</v>
      </c>
      <c r="I37" s="34">
        <f t="shared" si="4"/>
        <v>96.39870176427972</v>
      </c>
      <c r="J37" s="34">
        <f t="shared" si="6"/>
        <v>96.39870176427972</v>
      </c>
      <c r="K37" s="37">
        <f t="shared" si="1"/>
        <v>-8659.299999999988</v>
      </c>
      <c r="L37" s="38">
        <f t="shared" si="2"/>
        <v>-8659.299999999988</v>
      </c>
      <c r="M37" s="39"/>
    </row>
    <row r="38" spans="1:13" s="40" customFormat="1" ht="31.5" customHeight="1">
      <c r="A38" s="41">
        <v>21</v>
      </c>
      <c r="B38" s="33" t="s">
        <v>20</v>
      </c>
      <c r="C38" s="49">
        <v>43222.8</v>
      </c>
      <c r="D38" s="49">
        <v>4298.8</v>
      </c>
      <c r="E38" s="50">
        <v>36152.5</v>
      </c>
      <c r="F38" s="50">
        <v>3636.9</v>
      </c>
      <c r="G38" s="50">
        <v>35772.8</v>
      </c>
      <c r="H38" s="35">
        <v>3661.8</v>
      </c>
      <c r="I38" s="34">
        <f t="shared" si="4"/>
        <v>98.94972685153172</v>
      </c>
      <c r="J38" s="34">
        <f t="shared" si="6"/>
        <v>100.68464901427039</v>
      </c>
      <c r="K38" s="37">
        <f t="shared" si="1"/>
        <v>-379.6999999999971</v>
      </c>
      <c r="L38" s="38">
        <f t="shared" si="2"/>
        <v>24.90000000000009</v>
      </c>
      <c r="M38" s="39"/>
    </row>
    <row r="39" spans="1:13" s="40" customFormat="1" ht="55.5">
      <c r="A39" s="41">
        <v>22</v>
      </c>
      <c r="B39" s="33" t="s">
        <v>44</v>
      </c>
      <c r="C39" s="36">
        <v>256</v>
      </c>
      <c r="D39" s="34">
        <v>256</v>
      </c>
      <c r="E39" s="35">
        <v>256</v>
      </c>
      <c r="F39" s="35">
        <v>256</v>
      </c>
      <c r="G39" s="35">
        <v>256</v>
      </c>
      <c r="H39" s="35">
        <v>256</v>
      </c>
      <c r="I39" s="34">
        <f t="shared" si="4"/>
        <v>100</v>
      </c>
      <c r="J39" s="34">
        <f>H39/F39*100</f>
        <v>100</v>
      </c>
      <c r="K39" s="37">
        <f>G39-E39</f>
        <v>0</v>
      </c>
      <c r="L39" s="38">
        <f>H39-F39</f>
        <v>0</v>
      </c>
      <c r="M39" s="39"/>
    </row>
    <row r="40" spans="1:13" s="16" customFormat="1" ht="27" customHeight="1">
      <c r="A40" s="25"/>
      <c r="B40" s="24" t="s">
        <v>14</v>
      </c>
      <c r="C40" s="14">
        <f aca="true" t="shared" si="7" ref="C40:H40">C32+C33+C35+C36+C37+C38+C39</f>
        <v>719016.6</v>
      </c>
      <c r="D40" s="14">
        <f t="shared" si="7"/>
        <v>624632.5</v>
      </c>
      <c r="E40" s="14">
        <f t="shared" si="7"/>
        <v>568745.7</v>
      </c>
      <c r="F40" s="14">
        <f t="shared" si="7"/>
        <v>486867.4</v>
      </c>
      <c r="G40" s="14">
        <f t="shared" si="7"/>
        <v>564573.7000000001</v>
      </c>
      <c r="H40" s="14">
        <f t="shared" si="7"/>
        <v>478774.39999999997</v>
      </c>
      <c r="I40" s="14">
        <f t="shared" si="4"/>
        <v>99.26645599254643</v>
      </c>
      <c r="J40" s="14">
        <f t="shared" si="6"/>
        <v>98.33774041967072</v>
      </c>
      <c r="K40" s="21">
        <f t="shared" si="1"/>
        <v>-4171.999999999884</v>
      </c>
      <c r="L40" s="22">
        <f t="shared" si="2"/>
        <v>-8093.000000000058</v>
      </c>
      <c r="M40" s="23"/>
    </row>
    <row r="41" spans="1:13" s="16" customFormat="1" ht="27" customHeight="1">
      <c r="A41" s="26"/>
      <c r="B41" s="27" t="s">
        <v>19</v>
      </c>
      <c r="C41" s="28"/>
      <c r="D41" s="28"/>
      <c r="E41" s="29">
        <f>G11*15/60</f>
        <v>11767.4</v>
      </c>
      <c r="F41" s="28" t="s">
        <v>18</v>
      </c>
      <c r="G41" s="30"/>
      <c r="H41" s="30"/>
      <c r="I41" s="28"/>
      <c r="J41" s="28"/>
      <c r="K41" s="28"/>
      <c r="L41" s="28"/>
      <c r="M41" s="15"/>
    </row>
    <row r="42" spans="1:13" s="16" customFormat="1" ht="27" customHeight="1">
      <c r="A42" s="26"/>
      <c r="B42" s="26" t="s">
        <v>17</v>
      </c>
      <c r="C42" s="26"/>
      <c r="D42" s="26"/>
      <c r="E42" s="31"/>
      <c r="F42" s="31"/>
      <c r="G42" s="31"/>
      <c r="H42" s="31"/>
      <c r="I42" s="31"/>
      <c r="J42" s="31"/>
      <c r="K42" s="61"/>
      <c r="L42" s="61"/>
      <c r="M42" s="15"/>
    </row>
    <row r="43" spans="1:13" s="16" customFormat="1" ht="27" customHeight="1">
      <c r="A43" s="60" t="s">
        <v>43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15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4"/>
      <c r="C45" s="4"/>
      <c r="D45" s="4"/>
      <c r="E45" s="5"/>
      <c r="F45" s="5"/>
      <c r="G45" s="5"/>
      <c r="H45" s="5"/>
      <c r="I45" s="5"/>
      <c r="J45" s="5"/>
      <c r="K45" s="2"/>
      <c r="L45" s="1"/>
    </row>
    <row r="46" spans="1:12" ht="12.75" customHeight="1">
      <c r="A46" s="3"/>
      <c r="B46" s="6"/>
      <c r="C46" s="6"/>
      <c r="D46" s="6"/>
      <c r="E46" s="7"/>
      <c r="F46" s="7"/>
      <c r="G46" s="7"/>
      <c r="H46" s="7"/>
      <c r="I46" s="7"/>
      <c r="J46" s="7"/>
      <c r="K46" s="8"/>
      <c r="L46" s="1"/>
    </row>
    <row r="47" spans="7:8" ht="19.5" customHeight="1">
      <c r="G47" s="12"/>
      <c r="H47" s="12"/>
    </row>
    <row r="48" ht="19.5" customHeight="1"/>
    <row r="49" ht="12.75" customHeight="1"/>
    <row r="50" ht="12.75" customHeight="1"/>
    <row r="51" ht="19.5" customHeight="1"/>
  </sheetData>
  <sheetProtection/>
  <mergeCells count="15">
    <mergeCell ref="B9:B10"/>
    <mergeCell ref="C9:D9"/>
    <mergeCell ref="E9:F9"/>
    <mergeCell ref="G9:H9"/>
    <mergeCell ref="I9:J9"/>
    <mergeCell ref="A43:L43"/>
    <mergeCell ref="K9:L9"/>
    <mergeCell ref="K42:L42"/>
    <mergeCell ref="A9:A10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2016-10-21T11:46:22Z</cp:lastPrinted>
  <dcterms:created xsi:type="dcterms:W3CDTF">2005-02-25T11:18:06Z</dcterms:created>
  <dcterms:modified xsi:type="dcterms:W3CDTF">2016-10-21T13:13:39Z</dcterms:modified>
  <cp:category/>
  <cp:version/>
  <cp:contentType/>
  <cp:contentStatus/>
</cp:coreProperties>
</file>