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7" sheetId="1" r:id="rId1"/>
  </sheets>
  <definedNames>
    <definedName name="_xlnm.Print_Area" localSheetId="0">'2017'!$A$1:$L$42</definedName>
  </definedNames>
  <calcPr fullCalcOnLoad="1"/>
</workbook>
</file>

<file path=xl/sharedStrings.xml><?xml version="1.0" encoding="utf-8"?>
<sst xmlns="http://schemas.openxmlformats.org/spreadsheetml/2006/main" count="55" uniqueCount="47">
  <si>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</si>
  <si>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</si>
  <si>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</si>
  <si>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</si>
  <si>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</si>
  <si>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</si>
  <si>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</si>
  <si>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</si>
  <si>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</si>
  <si>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</si>
  <si>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</si>
  <si>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</si>
  <si>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</si>
  <si>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</si>
  <si>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</si>
  <si>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</si>
  <si>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</si>
  <si>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</si>
  <si>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</si>
  <si>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</si>
  <si>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</si>
  <si>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</si>
  <si>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</si>
  <si>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</si>
  <si>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</si>
  <si>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</si>
  <si>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</si>
  <si>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</si>
  <si>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</si>
  <si>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</si>
  <si>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</si>
  <si>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</si>
  <si>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</si>
  <si>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</si>
  <si>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</si>
  <si>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</si>
  <si>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</si>
  <si>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</si>
  <si>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</si>
  <si>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Затверджено на 2017 рік</t>
  </si>
  <si>
    <t>Додаткова дотація на фінансування переданих з державного бюджету видатків з утримання закладів освіти та охорони здоров'я</t>
  </si>
  <si>
    <t>Податок на майно, в т.ч.</t>
  </si>
  <si>
    <t xml:space="preserve">Інші субвенції </t>
  </si>
  <si>
    <t>за січень-лютий 2017 року</t>
  </si>
  <si>
    <t xml:space="preserve">Затверджено на січень-лютий 2017 року </t>
  </si>
  <si>
    <t>Фактичне надходження за січень-лютий 2017 року</t>
  </si>
  <si>
    <t>Начальник  фінуправління                                                                                                                                   О.А.Радько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</si>
</sst>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60" zoomScaleNormal="70" zoomScalePageLayoutView="0" workbookViewId="0" topLeftCell="A4">
      <pane xSplit="2" ySplit="7" topLeftCell="C29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B43" sqref="B43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49"/>
      <c r="L1" s="49"/>
    </row>
    <row r="2" spans="1:12" ht="30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30">
      <c r="A4" s="50" t="s">
        <v>13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30">
      <c r="A5" s="50" t="s">
        <v>43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42.75" customHeight="1">
      <c r="A6" s="10"/>
      <c r="B6" s="13"/>
      <c r="C6" s="13"/>
      <c r="D6" s="51"/>
      <c r="E6" s="51"/>
      <c r="F6" s="51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6" t="s">
        <v>1</v>
      </c>
      <c r="B9" s="56" t="s">
        <v>2</v>
      </c>
      <c r="C9" s="58" t="s">
        <v>39</v>
      </c>
      <c r="D9" s="59"/>
      <c r="E9" s="52" t="s">
        <v>44</v>
      </c>
      <c r="F9" s="53"/>
      <c r="G9" s="52" t="s">
        <v>45</v>
      </c>
      <c r="H9" s="53"/>
      <c r="I9" s="52" t="s">
        <v>3</v>
      </c>
      <c r="J9" s="53"/>
      <c r="K9" s="52" t="s">
        <v>11</v>
      </c>
      <c r="L9" s="53"/>
      <c r="M9" s="15"/>
    </row>
    <row r="10" spans="1:14" s="16" customFormat="1" ht="116.25" customHeight="1">
      <c r="A10" s="57"/>
      <c r="B10" s="57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23</v>
      </c>
      <c r="C11" s="34">
        <v>70271.7</v>
      </c>
      <c r="D11" s="34">
        <v>70271.7</v>
      </c>
      <c r="E11" s="34">
        <v>12014.6</v>
      </c>
      <c r="F11" s="34">
        <v>12014.6</v>
      </c>
      <c r="G11" s="35">
        <v>13467.8</v>
      </c>
      <c r="H11" s="35">
        <v>13467.8</v>
      </c>
      <c r="I11" s="34">
        <f>G11/E11*100</f>
        <v>112.09528407104688</v>
      </c>
      <c r="J11" s="34">
        <f>H11/F11*100</f>
        <v>112.09528407104688</v>
      </c>
      <c r="K11" s="37">
        <f>G11-E11</f>
        <v>1453.199999999999</v>
      </c>
      <c r="L11" s="38">
        <f>H11-F11</f>
        <v>1453.199999999999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185.6</v>
      </c>
      <c r="D12" s="34"/>
      <c r="E12" s="34">
        <v>30</v>
      </c>
      <c r="F12" s="34"/>
      <c r="G12" s="35">
        <v>5.1</v>
      </c>
      <c r="H12" s="35"/>
      <c r="I12" s="34">
        <f>G12/E12*100</f>
        <v>17</v>
      </c>
      <c r="J12" s="34"/>
      <c r="K12" s="37">
        <f aca="true" t="shared" si="0" ref="K12:K39">G12-E12</f>
        <v>-24.9</v>
      </c>
      <c r="L12" s="38">
        <f aca="true" t="shared" si="1" ref="L12:L39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17.2</v>
      </c>
      <c r="D13" s="34">
        <v>17.2</v>
      </c>
      <c r="E13" s="34">
        <v>4</v>
      </c>
      <c r="F13" s="34">
        <v>4</v>
      </c>
      <c r="G13" s="35">
        <v>14.2</v>
      </c>
      <c r="H13" s="35">
        <v>0.1</v>
      </c>
      <c r="I13" s="34">
        <f>G13/E13*100</f>
        <v>355</v>
      </c>
      <c r="J13" s="34">
        <f>H13/F13*100</f>
        <v>2.5</v>
      </c>
      <c r="K13" s="37">
        <f t="shared" si="0"/>
        <v>10.2</v>
      </c>
      <c r="L13" s="38">
        <f t="shared" si="1"/>
        <v>-3.9</v>
      </c>
      <c r="M13" s="23"/>
    </row>
    <row r="14" spans="1:13" s="16" customFormat="1" ht="27.75">
      <c r="A14" s="43">
        <v>4</v>
      </c>
      <c r="B14" s="33" t="s">
        <v>15</v>
      </c>
      <c r="C14" s="34">
        <v>13.1</v>
      </c>
      <c r="D14" s="34">
        <v>13.1</v>
      </c>
      <c r="E14" s="47">
        <v>2</v>
      </c>
      <c r="F14" s="47">
        <v>2</v>
      </c>
      <c r="G14" s="47">
        <v>16.1</v>
      </c>
      <c r="H14" s="47">
        <v>16.1</v>
      </c>
      <c r="I14" s="34">
        <f>G14/E14*100</f>
        <v>805.0000000000001</v>
      </c>
      <c r="J14" s="34">
        <f>H14/F14*100</f>
        <v>805.0000000000001</v>
      </c>
      <c r="K14" s="37">
        <f t="shared" si="0"/>
        <v>14.100000000000001</v>
      </c>
      <c r="L14" s="38">
        <f t="shared" si="1"/>
        <v>14.100000000000001</v>
      </c>
      <c r="M14" s="23"/>
    </row>
    <row r="15" spans="1:13" s="16" customFormat="1" ht="55.5">
      <c r="A15" s="43">
        <v>5</v>
      </c>
      <c r="B15" s="33" t="s">
        <v>31</v>
      </c>
      <c r="C15" s="34">
        <v>4568.9</v>
      </c>
      <c r="D15" s="34"/>
      <c r="E15" s="46">
        <v>630.3</v>
      </c>
      <c r="F15" s="45"/>
      <c r="G15" s="46">
        <v>1649.7</v>
      </c>
      <c r="H15" s="45"/>
      <c r="I15" s="34">
        <f>G15/E15*100</f>
        <v>261.73250832936696</v>
      </c>
      <c r="J15" s="34"/>
      <c r="K15" s="37">
        <f t="shared" si="0"/>
        <v>1019.4000000000001</v>
      </c>
      <c r="L15" s="38">
        <f t="shared" si="1"/>
        <v>0</v>
      </c>
      <c r="M15" s="23"/>
    </row>
    <row r="16" spans="1:13" s="16" customFormat="1" ht="30" customHeight="1">
      <c r="A16" s="43">
        <v>6</v>
      </c>
      <c r="B16" s="33" t="s">
        <v>32</v>
      </c>
      <c r="C16" s="34"/>
      <c r="D16" s="34"/>
      <c r="E16" s="47"/>
      <c r="F16" s="45"/>
      <c r="G16" s="47">
        <v>8.8</v>
      </c>
      <c r="H16" s="45"/>
      <c r="I16" s="34"/>
      <c r="J16" s="34"/>
      <c r="K16" s="37">
        <f t="shared" si="0"/>
        <v>8.8</v>
      </c>
      <c r="L16" s="38">
        <f t="shared" si="1"/>
        <v>0</v>
      </c>
      <c r="M16" s="23"/>
    </row>
    <row r="17" spans="1:13" s="16" customFormat="1" ht="27" customHeight="1">
      <c r="A17" s="18">
        <v>6</v>
      </c>
      <c r="B17" s="20" t="s">
        <v>41</v>
      </c>
      <c r="C17" s="14">
        <f aca="true" t="shared" si="2" ref="C17:H17">C18+C19+C20</f>
        <v>11999.4</v>
      </c>
      <c r="D17" s="14">
        <f t="shared" si="2"/>
        <v>0</v>
      </c>
      <c r="E17" s="14">
        <f t="shared" si="2"/>
        <v>1634.6000000000001</v>
      </c>
      <c r="F17" s="14">
        <f t="shared" si="2"/>
        <v>0</v>
      </c>
      <c r="G17" s="14">
        <f t="shared" si="2"/>
        <v>2386.8</v>
      </c>
      <c r="H17" s="14">
        <f t="shared" si="2"/>
        <v>0</v>
      </c>
      <c r="I17" s="14">
        <f aca="true" t="shared" si="3" ref="I17:I39">G17/E17*100</f>
        <v>146.0173742811697</v>
      </c>
      <c r="J17" s="14"/>
      <c r="K17" s="21">
        <f t="shared" si="0"/>
        <v>752.2</v>
      </c>
      <c r="L17" s="22">
        <f t="shared" si="1"/>
        <v>0</v>
      </c>
      <c r="M17" s="23"/>
    </row>
    <row r="18" spans="1:13" s="40" customFormat="1" ht="55.5">
      <c r="A18" s="32"/>
      <c r="B18" s="44" t="s">
        <v>24</v>
      </c>
      <c r="C18" s="34">
        <v>1272.1</v>
      </c>
      <c r="D18" s="34"/>
      <c r="E18" s="34">
        <v>66.4</v>
      </c>
      <c r="F18" s="34"/>
      <c r="G18" s="35">
        <v>296</v>
      </c>
      <c r="H18" s="35"/>
      <c r="I18" s="34">
        <f t="shared" si="3"/>
        <v>445.78313253012044</v>
      </c>
      <c r="J18" s="34"/>
      <c r="K18" s="37">
        <f t="shared" si="0"/>
        <v>229.6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34">
        <v>10727.3</v>
      </c>
      <c r="D19" s="34"/>
      <c r="E19" s="34">
        <v>1568.2</v>
      </c>
      <c r="F19" s="34"/>
      <c r="G19" s="35">
        <v>2090.8</v>
      </c>
      <c r="H19" s="35"/>
      <c r="I19" s="34">
        <f t="shared" si="3"/>
        <v>133.32483101645198</v>
      </c>
      <c r="J19" s="34"/>
      <c r="K19" s="37">
        <f t="shared" si="0"/>
        <v>522.6000000000001</v>
      </c>
      <c r="L19" s="38">
        <f t="shared" si="1"/>
        <v>0</v>
      </c>
      <c r="M19" s="39"/>
    </row>
    <row r="20" spans="1:13" s="40" customFormat="1" ht="33.75" customHeight="1" hidden="1">
      <c r="A20" s="32"/>
      <c r="B20" s="44" t="s">
        <v>25</v>
      </c>
      <c r="C20" s="34"/>
      <c r="D20" s="34"/>
      <c r="E20" s="34"/>
      <c r="F20" s="34"/>
      <c r="G20" s="35"/>
      <c r="H20" s="35"/>
      <c r="I20" s="34"/>
      <c r="J20" s="34"/>
      <c r="K20" s="37">
        <f t="shared" si="0"/>
        <v>0</v>
      </c>
      <c r="L20" s="38">
        <f t="shared" si="1"/>
        <v>0</v>
      </c>
      <c r="M20" s="39"/>
    </row>
    <row r="21" spans="1:13" s="40" customFormat="1" ht="27" customHeight="1">
      <c r="A21" s="32">
        <v>7</v>
      </c>
      <c r="B21" s="33" t="s">
        <v>26</v>
      </c>
      <c r="C21" s="34">
        <v>11469.6</v>
      </c>
      <c r="D21" s="34"/>
      <c r="E21" s="34">
        <v>1806.4</v>
      </c>
      <c r="F21" s="34"/>
      <c r="G21" s="35">
        <v>4491.8</v>
      </c>
      <c r="H21" s="35"/>
      <c r="I21" s="34">
        <f t="shared" si="3"/>
        <v>248.66031886625333</v>
      </c>
      <c r="J21" s="34"/>
      <c r="K21" s="37">
        <f t="shared" si="0"/>
        <v>2685.4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27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8</v>
      </c>
      <c r="B23" s="42" t="s">
        <v>28</v>
      </c>
      <c r="C23" s="34">
        <v>15141.9</v>
      </c>
      <c r="D23" s="34"/>
      <c r="E23" s="34">
        <v>2449.7</v>
      </c>
      <c r="F23" s="34"/>
      <c r="G23" s="35">
        <v>4253.6</v>
      </c>
      <c r="H23" s="35"/>
      <c r="I23" s="34">
        <f t="shared" si="3"/>
        <v>173.63758827611545</v>
      </c>
      <c r="J23" s="34"/>
      <c r="K23" s="37">
        <f t="shared" si="0"/>
        <v>1803.9000000000005</v>
      </c>
      <c r="L23" s="38">
        <f t="shared" si="1"/>
        <v>0</v>
      </c>
      <c r="M23" s="39"/>
    </row>
    <row r="24" spans="1:13" s="40" customFormat="1" ht="27" customHeight="1">
      <c r="A24" s="32">
        <v>9</v>
      </c>
      <c r="B24" s="33" t="s">
        <v>38</v>
      </c>
      <c r="C24" s="34">
        <v>10</v>
      </c>
      <c r="D24" s="34"/>
      <c r="E24" s="34">
        <v>1.5</v>
      </c>
      <c r="F24" s="34"/>
      <c r="G24" s="35">
        <v>3.2</v>
      </c>
      <c r="H24" s="35"/>
      <c r="I24" s="34">
        <f t="shared" si="3"/>
        <v>213.33333333333334</v>
      </c>
      <c r="J24" s="34"/>
      <c r="K24" s="37">
        <f t="shared" si="0"/>
        <v>1.7000000000000002</v>
      </c>
      <c r="L24" s="38">
        <f t="shared" si="1"/>
        <v>0</v>
      </c>
      <c r="M24" s="39"/>
    </row>
    <row r="25" spans="1:13" s="40" customFormat="1" ht="33.75" customHeight="1">
      <c r="A25" s="32">
        <v>10</v>
      </c>
      <c r="B25" s="33" t="s">
        <v>29</v>
      </c>
      <c r="C25" s="34">
        <v>0.1</v>
      </c>
      <c r="D25" s="34"/>
      <c r="E25" s="34"/>
      <c r="F25" s="34"/>
      <c r="G25" s="35">
        <v>55.3</v>
      </c>
      <c r="H25" s="35"/>
      <c r="I25" s="34"/>
      <c r="J25" s="34"/>
      <c r="K25" s="37">
        <f t="shared" si="0"/>
        <v>55.3</v>
      </c>
      <c r="L25" s="38">
        <f t="shared" si="1"/>
        <v>0</v>
      </c>
      <c r="M25" s="39"/>
    </row>
    <row r="26" spans="1:13" s="40" customFormat="1" ht="27.75">
      <c r="A26" s="32">
        <v>11</v>
      </c>
      <c r="B26" s="33" t="s">
        <v>30</v>
      </c>
      <c r="C26" s="34">
        <v>285.5</v>
      </c>
      <c r="D26" s="34">
        <v>162.3</v>
      </c>
      <c r="E26" s="34">
        <v>37.5</v>
      </c>
      <c r="F26" s="34">
        <v>17</v>
      </c>
      <c r="G26" s="35">
        <v>33.8</v>
      </c>
      <c r="H26" s="36">
        <v>11.1</v>
      </c>
      <c r="I26" s="34">
        <f t="shared" si="3"/>
        <v>90.13333333333333</v>
      </c>
      <c r="J26" s="34">
        <f>H26/F26*100</f>
        <v>65.29411764705883</v>
      </c>
      <c r="K26" s="37">
        <f t="shared" si="0"/>
        <v>-3.700000000000003</v>
      </c>
      <c r="L26" s="38">
        <f t="shared" si="1"/>
        <v>-5.9</v>
      </c>
      <c r="M26" s="39"/>
    </row>
    <row r="27" spans="1:13" s="40" customFormat="1" ht="27.75" customHeight="1" hidden="1">
      <c r="A27" s="32">
        <v>14</v>
      </c>
      <c r="B27" s="33" t="s">
        <v>34</v>
      </c>
      <c r="C27" s="34"/>
      <c r="D27" s="34"/>
      <c r="E27" s="34"/>
      <c r="F27" s="34"/>
      <c r="G27" s="35"/>
      <c r="H27" s="36"/>
      <c r="I27" s="34"/>
      <c r="J27" s="34"/>
      <c r="K27" s="37">
        <f t="shared" si="0"/>
        <v>0</v>
      </c>
      <c r="L27" s="38">
        <f t="shared" si="1"/>
        <v>0</v>
      </c>
      <c r="M27" s="39"/>
    </row>
    <row r="28" spans="1:13" s="40" customFormat="1" ht="29.25" customHeight="1">
      <c r="A28" s="32">
        <v>12</v>
      </c>
      <c r="B28" s="33" t="s">
        <v>12</v>
      </c>
      <c r="C28" s="34">
        <v>177.3</v>
      </c>
      <c r="D28" s="34">
        <v>30</v>
      </c>
      <c r="E28" s="34">
        <v>28.7</v>
      </c>
      <c r="F28" s="34">
        <v>6</v>
      </c>
      <c r="G28" s="35">
        <v>59.9</v>
      </c>
      <c r="H28" s="36">
        <v>16.3</v>
      </c>
      <c r="I28" s="34">
        <f t="shared" si="3"/>
        <v>208.71080139372822</v>
      </c>
      <c r="J28" s="34">
        <f>H28/F28*100</f>
        <v>271.6666666666667</v>
      </c>
      <c r="K28" s="37">
        <f t="shared" si="0"/>
        <v>31.2</v>
      </c>
      <c r="L28" s="38">
        <f t="shared" si="1"/>
        <v>10.3</v>
      </c>
      <c r="M28" s="39"/>
    </row>
    <row r="29" spans="1:13" s="40" customFormat="1" ht="29.25" customHeight="1">
      <c r="A29" s="32">
        <v>13</v>
      </c>
      <c r="B29" s="33" t="s">
        <v>36</v>
      </c>
      <c r="C29" s="34"/>
      <c r="D29" s="34"/>
      <c r="E29" s="34"/>
      <c r="F29" s="34"/>
      <c r="G29" s="35">
        <v>-0.4</v>
      </c>
      <c r="H29" s="36"/>
      <c r="I29" s="34"/>
      <c r="J29" s="34"/>
      <c r="K29" s="37">
        <f>G29-E29</f>
        <v>-0.4</v>
      </c>
      <c r="L29" s="38">
        <f>H29-F29</f>
        <v>0</v>
      </c>
      <c r="M29" s="39"/>
    </row>
    <row r="30" spans="1:13" s="40" customFormat="1" ht="27" customHeight="1">
      <c r="A30" s="32">
        <v>14</v>
      </c>
      <c r="B30" s="33" t="s">
        <v>37</v>
      </c>
      <c r="C30" s="34"/>
      <c r="D30" s="34"/>
      <c r="E30" s="34"/>
      <c r="F30" s="34"/>
      <c r="G30" s="34">
        <v>5.5</v>
      </c>
      <c r="H30" s="34"/>
      <c r="I30" s="34"/>
      <c r="J30" s="34"/>
      <c r="K30" s="37">
        <f t="shared" si="0"/>
        <v>5.5</v>
      </c>
      <c r="L30" s="38">
        <f t="shared" si="1"/>
        <v>0</v>
      </c>
      <c r="M30" s="39"/>
    </row>
    <row r="31" spans="1:13" s="16" customFormat="1" ht="52.5" customHeight="1">
      <c r="A31" s="32">
        <v>15</v>
      </c>
      <c r="B31" s="33" t="s">
        <v>35</v>
      </c>
      <c r="C31" s="34">
        <v>1329.7</v>
      </c>
      <c r="D31" s="34">
        <v>456</v>
      </c>
      <c r="E31" s="34">
        <v>190.4</v>
      </c>
      <c r="F31" s="34">
        <v>76</v>
      </c>
      <c r="G31" s="35">
        <v>378.7</v>
      </c>
      <c r="H31" s="34">
        <v>74.9</v>
      </c>
      <c r="I31" s="34">
        <f t="shared" si="3"/>
        <v>198.8970588235294</v>
      </c>
      <c r="J31" s="34">
        <f>H31/F31*100</f>
        <v>98.55263157894738</v>
      </c>
      <c r="K31" s="37">
        <f>G31-E31</f>
        <v>188.29999999999998</v>
      </c>
      <c r="L31" s="38">
        <f>H31-F31</f>
        <v>-1.0999999999999943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4" ref="C32:H32">C11+C12+C13+C14+C17+C21+C22+C23+C24+C25+C26+C27+C28+C15+C16+C31+C29+C30</f>
        <v>115470</v>
      </c>
      <c r="D32" s="14">
        <f t="shared" si="4"/>
        <v>70950.3</v>
      </c>
      <c r="E32" s="14">
        <f t="shared" si="4"/>
        <v>18829.7</v>
      </c>
      <c r="F32" s="14">
        <f t="shared" si="4"/>
        <v>12119.6</v>
      </c>
      <c r="G32" s="14">
        <f t="shared" si="4"/>
        <v>26829.9</v>
      </c>
      <c r="H32" s="14">
        <f t="shared" si="4"/>
        <v>13586.3</v>
      </c>
      <c r="I32" s="14">
        <f t="shared" si="3"/>
        <v>142.4871346861607</v>
      </c>
      <c r="J32" s="14">
        <f aca="true" t="shared" si="5" ref="J32:J39">H32/F32*100</f>
        <v>112.10188455064522</v>
      </c>
      <c r="K32" s="21">
        <f t="shared" si="0"/>
        <v>8000.200000000001</v>
      </c>
      <c r="L32" s="22">
        <f t="shared" si="1"/>
        <v>1466.699999999999</v>
      </c>
      <c r="M32" s="23"/>
    </row>
    <row r="33" spans="1:13" s="40" customFormat="1" ht="36.75" customHeight="1">
      <c r="A33" s="32">
        <v>16</v>
      </c>
      <c r="B33" s="33" t="s">
        <v>20</v>
      </c>
      <c r="C33" s="34">
        <v>34378.4</v>
      </c>
      <c r="D33" s="34">
        <v>34378.4</v>
      </c>
      <c r="E33" s="34">
        <v>5729.4</v>
      </c>
      <c r="F33" s="34">
        <v>5729.4</v>
      </c>
      <c r="G33" s="35">
        <v>5729.4</v>
      </c>
      <c r="H33" s="35">
        <v>5729.4</v>
      </c>
      <c r="I33" s="34">
        <f>G33/E33*100</f>
        <v>100</v>
      </c>
      <c r="J33" s="34">
        <f t="shared" si="5"/>
        <v>100</v>
      </c>
      <c r="K33" s="37">
        <f t="shared" si="0"/>
        <v>0</v>
      </c>
      <c r="L33" s="38">
        <f t="shared" si="1"/>
        <v>0</v>
      </c>
      <c r="M33" s="39"/>
    </row>
    <row r="34" spans="1:13" s="40" customFormat="1" ht="81" customHeight="1">
      <c r="A34" s="32">
        <v>17</v>
      </c>
      <c r="B34" s="48" t="s">
        <v>40</v>
      </c>
      <c r="C34" s="34">
        <v>37036</v>
      </c>
      <c r="D34" s="34">
        <v>37036</v>
      </c>
      <c r="E34" s="34">
        <v>6172.6</v>
      </c>
      <c r="F34" s="34">
        <v>6172.6</v>
      </c>
      <c r="G34" s="35">
        <v>6172.6</v>
      </c>
      <c r="H34" s="35">
        <v>6172.6</v>
      </c>
      <c r="I34" s="34">
        <f>G34/E34*100</f>
        <v>100</v>
      </c>
      <c r="J34" s="34">
        <f t="shared" si="5"/>
        <v>100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18</v>
      </c>
      <c r="B35" s="33" t="s">
        <v>21</v>
      </c>
      <c r="C35" s="34">
        <v>167574.7</v>
      </c>
      <c r="D35" s="34">
        <v>167574.7</v>
      </c>
      <c r="E35" s="34">
        <v>25793.7</v>
      </c>
      <c r="F35" s="34">
        <v>25793.7</v>
      </c>
      <c r="G35" s="34">
        <v>25793.7</v>
      </c>
      <c r="H35" s="34">
        <v>25793.7</v>
      </c>
      <c r="I35" s="34">
        <f t="shared" si="3"/>
        <v>100</v>
      </c>
      <c r="J35" s="34">
        <f t="shared" si="5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55.5">
      <c r="A36" s="41">
        <v>19</v>
      </c>
      <c r="B36" s="33" t="s">
        <v>22</v>
      </c>
      <c r="C36" s="34">
        <v>66899.5</v>
      </c>
      <c r="D36" s="34">
        <v>66899.5</v>
      </c>
      <c r="E36" s="35">
        <v>11143.4</v>
      </c>
      <c r="F36" s="35">
        <v>11143.4</v>
      </c>
      <c r="G36" s="35">
        <v>11143.4</v>
      </c>
      <c r="H36" s="35">
        <v>11143.4</v>
      </c>
      <c r="I36" s="34">
        <f t="shared" si="3"/>
        <v>100</v>
      </c>
      <c r="J36" s="34">
        <f t="shared" si="5"/>
        <v>100</v>
      </c>
      <c r="K36" s="37">
        <f t="shared" si="0"/>
        <v>0</v>
      </c>
      <c r="L36" s="38">
        <f t="shared" si="1"/>
        <v>0</v>
      </c>
      <c r="M36" s="39"/>
    </row>
    <row r="37" spans="1:13" s="40" customFormat="1" ht="31.5" customHeight="1">
      <c r="A37" s="41">
        <v>20</v>
      </c>
      <c r="B37" s="33" t="s">
        <v>33</v>
      </c>
      <c r="C37" s="34">
        <v>377143.7</v>
      </c>
      <c r="D37" s="34">
        <v>377143.7</v>
      </c>
      <c r="E37" s="35">
        <v>122294.7</v>
      </c>
      <c r="F37" s="35">
        <v>122294.7</v>
      </c>
      <c r="G37" s="35">
        <v>107412.9</v>
      </c>
      <c r="H37" s="35">
        <v>107412.9</v>
      </c>
      <c r="I37" s="34">
        <f>G37/E37*100</f>
        <v>87.83119791781655</v>
      </c>
      <c r="J37" s="34">
        <f t="shared" si="5"/>
        <v>87.83119791781655</v>
      </c>
      <c r="K37" s="37">
        <f t="shared" si="0"/>
        <v>-14881.800000000003</v>
      </c>
      <c r="L37" s="38">
        <f t="shared" si="1"/>
        <v>-14881.800000000003</v>
      </c>
      <c r="M37" s="39"/>
    </row>
    <row r="38" spans="1:13" s="40" customFormat="1" ht="31.5" customHeight="1">
      <c r="A38" s="41">
        <v>21</v>
      </c>
      <c r="B38" s="33" t="s">
        <v>42</v>
      </c>
      <c r="C38" s="36">
        <v>44269.5</v>
      </c>
      <c r="D38" s="34">
        <v>3345.9</v>
      </c>
      <c r="E38" s="35">
        <v>7569.4</v>
      </c>
      <c r="F38" s="35">
        <v>560.3</v>
      </c>
      <c r="G38" s="35">
        <v>7564.4</v>
      </c>
      <c r="H38" s="35">
        <v>560.3</v>
      </c>
      <c r="I38" s="34">
        <f>G38/E38*100</f>
        <v>99.93394456628002</v>
      </c>
      <c r="J38" s="34">
        <f t="shared" si="5"/>
        <v>100</v>
      </c>
      <c r="K38" s="37">
        <f t="shared" si="0"/>
        <v>-5</v>
      </c>
      <c r="L38" s="38">
        <f t="shared" si="1"/>
        <v>0</v>
      </c>
      <c r="M38" s="39"/>
    </row>
    <row r="39" spans="1:13" s="16" customFormat="1" ht="27" customHeight="1">
      <c r="A39" s="25"/>
      <c r="B39" s="24" t="s">
        <v>14</v>
      </c>
      <c r="C39" s="14">
        <f>C32+C33+C35+C36+C37+C38</f>
        <v>805735.8</v>
      </c>
      <c r="D39" s="14">
        <f>D32+D33+D35+D36+D37+D38+D34</f>
        <v>757328.5000000001</v>
      </c>
      <c r="E39" s="14">
        <f>E32+E33+E35+E36+E37+E38</f>
        <v>191360.3</v>
      </c>
      <c r="F39" s="14">
        <f>F32+F33+F35+F36+F37+F38+F34</f>
        <v>183813.69999999998</v>
      </c>
      <c r="G39" s="14">
        <f>G32+G33+G35+G36+G37+G38+G34</f>
        <v>190646.3</v>
      </c>
      <c r="H39" s="14">
        <f>H32+H33+H35+H36+H37+H38+H34</f>
        <v>170398.59999999998</v>
      </c>
      <c r="I39" s="14">
        <f t="shared" si="3"/>
        <v>99.62688185584993</v>
      </c>
      <c r="J39" s="14">
        <f t="shared" si="5"/>
        <v>92.70179535040097</v>
      </c>
      <c r="K39" s="21">
        <f t="shared" si="0"/>
        <v>-714</v>
      </c>
      <c r="L39" s="22">
        <f t="shared" si="1"/>
        <v>-13415.100000000006</v>
      </c>
      <c r="M39" s="23"/>
    </row>
    <row r="40" spans="1:13" s="16" customFormat="1" ht="27" customHeight="1">
      <c r="A40" s="26"/>
      <c r="B40" s="27" t="s">
        <v>19</v>
      </c>
      <c r="C40" s="28"/>
      <c r="D40" s="28"/>
      <c r="E40" s="29">
        <f>G11*15/60</f>
        <v>3366.95</v>
      </c>
      <c r="F40" s="28" t="s">
        <v>18</v>
      </c>
      <c r="G40" s="30"/>
      <c r="H40" s="30"/>
      <c r="I40" s="28"/>
      <c r="J40" s="28"/>
      <c r="K40" s="28"/>
      <c r="L40" s="28"/>
      <c r="M40" s="15"/>
    </row>
    <row r="41" spans="1:13" s="16" customFormat="1" ht="27" customHeight="1">
      <c r="A41" s="26"/>
      <c r="B41" s="26" t="s">
        <v>17</v>
      </c>
      <c r="C41" s="26"/>
      <c r="D41" s="26"/>
      <c r="E41" s="31"/>
      <c r="F41" s="31"/>
      <c r="G41" s="31"/>
      <c r="H41" s="31"/>
      <c r="I41" s="31"/>
      <c r="J41" s="31"/>
      <c r="K41" s="54"/>
      <c r="L41" s="54"/>
      <c r="M41" s="15"/>
    </row>
    <row r="42" spans="1:13" s="16" customFormat="1" ht="27" customHeight="1">
      <c r="A42" s="26"/>
      <c r="B42" s="55" t="s">
        <v>46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"/>
    </row>
    <row r="43" spans="1:12" ht="12.75" customHeight="1">
      <c r="A43" s="3"/>
      <c r="B43" s="4"/>
      <c r="C43" s="4"/>
      <c r="D43" s="4"/>
      <c r="E43" s="5"/>
      <c r="F43" s="5"/>
      <c r="G43" s="5"/>
      <c r="H43" s="5"/>
      <c r="I43" s="5"/>
      <c r="J43" s="5"/>
      <c r="K43" s="2"/>
      <c r="L43" s="1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6"/>
      <c r="C45" s="6"/>
      <c r="D45" s="6"/>
      <c r="E45" s="7"/>
      <c r="F45" s="7"/>
      <c r="G45" s="7"/>
      <c r="H45" s="7"/>
      <c r="I45" s="7"/>
      <c r="J45" s="7"/>
      <c r="K45" s="8"/>
      <c r="L45" s="1"/>
    </row>
    <row r="46" spans="7:8" ht="19.5" customHeight="1">
      <c r="G46" s="12"/>
      <c r="H46" s="12"/>
    </row>
    <row r="47" ht="19.5" customHeight="1"/>
    <row r="48" ht="12.75" customHeight="1"/>
    <row r="49" ht="12.75" customHeight="1"/>
    <row r="50" ht="19.5" customHeight="1"/>
  </sheetData>
  <sheetProtection/>
  <mergeCells count="15">
    <mergeCell ref="K9:L9"/>
    <mergeCell ref="K41:L41"/>
    <mergeCell ref="B42:L42"/>
    <mergeCell ref="A9:A10"/>
    <mergeCell ref="B9:B10"/>
    <mergeCell ref="C9:D9"/>
    <mergeCell ref="E9:F9"/>
    <mergeCell ref="G9:H9"/>
    <mergeCell ref="I9:J9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2017-03-02T14:31:27Z</cp:lastPrinted>
  <dcterms:created xsi:type="dcterms:W3CDTF">2005-02-25T11:18:06Z</dcterms:created>
  <dcterms:modified xsi:type="dcterms:W3CDTF">2017-03-03T10:26:36Z</dcterms:modified>
  <cp:category/>
  <cp:version/>
  <cp:contentType/>
  <cp:contentStatus/>
</cp:coreProperties>
</file>