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365" tabRatio="899" firstSheet="1" activeTab="1"/>
  </bookViews>
  <sheets>
    <sheet name="І кошик 11 (4)" sheetId="1" state="hidden" r:id="rId1"/>
    <sheet name="аналіз 2018" sheetId="2" r:id="rId2"/>
  </sheets>
  <definedNames>
    <definedName name="_xlnm.Print_Area" localSheetId="1">'аналіз 2018'!$A$1:$I$30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<sst xmlns="http://schemas.openxmlformats.org/spreadsheetml/2006/main" count="66" uniqueCount="43">
  <si>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</si>
  <si>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</si>
  <si>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</si>
  <si>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</si>
  <si>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</si>
  <si>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</si>
  <si>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</si>
  <si>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</si>
  <si>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</si>
  <si>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</si>
  <si>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</si>
  <si>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</si>
  <si>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</si>
  <si>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</si>
  <si>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</si>
  <si>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</si>
  <si>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</si>
  <si>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</si>
  <si>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</si>
  <si>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</si>
  <si>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</si>
  <si>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</si>
  <si>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</si>
  <si>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</si>
  <si>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</si>
  <si>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</si>
  <si>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</si>
  <si>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</si>
  <si>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</si>
  <si>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</si>
  <si>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</si>
  <si>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</si>
  <si>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</si>
  <si>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</si>
  <si>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</si>
  <si>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Затверджено з урахуванням змін на 2018 рік</t>
  </si>
  <si>
    <t>до затвердженого з урахуванням змін плану на 2018 рік</t>
  </si>
  <si>
    <t>затвердженого  з урахуванням змін плану на 2018 рік</t>
  </si>
  <si>
    <t>Начальник управління                                                                                      О.РАДЬКО</t>
  </si>
  <si>
    <t xml:space="preserve">              виконання  бюджету  Сарненського  району за січень - листопад 2018 року                             </t>
  </si>
  <si>
    <t>Затверджено з урахуванням змін на січень-листопад 2018 року</t>
  </si>
  <si>
    <t>Фактично  надійшло за січень-листопад 2018 року</t>
  </si>
  <si>
    <t>до затвердженого з урахуванням змін плану на січень-листопад 2018 року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</si>
</sst>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  <numFmt numFmtId="195" formatCode="#\ ##0.0"/>
    <numFmt numFmtId="196" formatCode="[$-422]d\ mmmm\ yyyy&quot; р.&quot;"/>
  </numFmts>
  <fonts count="54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180" fontId="0" fillId="0" borderId="0" xfId="0" applyNumberFormat="1" applyAlignment="1">
      <alignment/>
    </xf>
    <xf numFmtId="181" fontId="18" fillId="33" borderId="10" xfId="0" applyNumberFormat="1" applyFont="1" applyFill="1" applyBorder="1" applyAlignment="1" applyProtection="1">
      <alignment horizontal="right" vertical="center" wrapText="1" indent="1"/>
      <protection/>
    </xf>
    <xf numFmtId="180" fontId="18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9" fillId="0" borderId="0" xfId="0" applyFont="1" applyFill="1" applyBorder="1" applyAlignment="1" applyProtection="1">
      <alignment horizontal="left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64093470"/>
        <c:axId val="39970319"/>
      </c:barChart>
      <c:catAx>
        <c:axId val="64093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970319"/>
        <c:crosses val="autoZero"/>
        <c:auto val="1"/>
        <c:lblOffset val="100"/>
        <c:tickLblSkip val="2"/>
        <c:noMultiLvlLbl val="0"/>
      </c:catAx>
      <c:valAx>
        <c:axId val="399703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934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5" t="s">
        <v>25</v>
      </c>
      <c r="B1" s="35"/>
      <c r="C1" s="35"/>
    </row>
    <row r="2" spans="1:3" ht="25.5" customHeight="1">
      <c r="A2" s="39" t="s">
        <v>30</v>
      </c>
      <c r="B2" s="39"/>
      <c r="C2" s="39"/>
    </row>
    <row r="3" spans="1:3" ht="25.5" customHeight="1">
      <c r="A3" s="39"/>
      <c r="B3" s="39"/>
      <c r="C3" s="39"/>
    </row>
    <row r="4" spans="1:3" ht="25.5" customHeight="1">
      <c r="A4" s="39"/>
      <c r="B4" s="39"/>
      <c r="C4" s="39"/>
    </row>
    <row r="5" spans="1:3" ht="25.5">
      <c r="A5" s="5"/>
      <c r="B5" s="5"/>
      <c r="C5" s="5"/>
    </row>
    <row r="7" spans="1:3" ht="17.25" customHeight="1">
      <c r="A7" s="37" t="s">
        <v>0</v>
      </c>
      <c r="B7" s="40" t="s">
        <v>1</v>
      </c>
      <c r="C7" s="10" t="s">
        <v>28</v>
      </c>
    </row>
    <row r="8" spans="1:3" ht="83.25" customHeight="1">
      <c r="A8" s="38"/>
      <c r="B8" s="41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6" t="s">
        <v>27</v>
      </c>
      <c r="C34" s="36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="75" zoomScaleNormal="75" zoomScaleSheetLayoutView="75" zoomScalePageLayoutView="0" workbookViewId="0" topLeftCell="A1">
      <selection activeCell="E26" sqref="E26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23.5" style="0" customWidth="1"/>
    <col min="4" max="4" width="21.5" style="0" customWidth="1"/>
    <col min="5" max="5" width="23.83203125" style="0" customWidth="1"/>
    <col min="6" max="8" width="27.16015625" style="0" customWidth="1"/>
    <col min="9" max="9" width="26" style="0" customWidth="1"/>
    <col min="10" max="10" width="16.83203125" style="0" customWidth="1"/>
  </cols>
  <sheetData>
    <row r="1" spans="1:9" ht="55.5" customHeight="1">
      <c r="A1" s="45" t="s">
        <v>31</v>
      </c>
      <c r="B1" s="45"/>
      <c r="C1" s="45"/>
      <c r="D1" s="45"/>
      <c r="E1" s="45"/>
      <c r="F1" s="45"/>
      <c r="G1" s="45"/>
      <c r="H1" s="45"/>
      <c r="I1" s="45"/>
    </row>
    <row r="2" spans="1:9" ht="25.5" customHeight="1">
      <c r="A2" s="46" t="s">
        <v>39</v>
      </c>
      <c r="B2" s="46"/>
      <c r="C2" s="46"/>
      <c r="D2" s="46"/>
      <c r="E2" s="46"/>
      <c r="F2" s="46"/>
      <c r="G2" s="46"/>
      <c r="H2" s="46"/>
      <c r="I2" s="46"/>
    </row>
    <row r="3" spans="1:9" ht="12.75" customHeight="1">
      <c r="A3" s="46"/>
      <c r="B3" s="46"/>
      <c r="C3" s="46"/>
      <c r="D3" s="46"/>
      <c r="E3" s="46"/>
      <c r="F3" s="46"/>
      <c r="G3" s="46"/>
      <c r="H3" s="46"/>
      <c r="I3" s="46"/>
    </row>
    <row r="4" spans="1:9" ht="11.25" customHeight="1">
      <c r="A4" s="46"/>
      <c r="B4" s="46"/>
      <c r="C4" s="46"/>
      <c r="D4" s="46"/>
      <c r="E4" s="46"/>
      <c r="F4" s="46"/>
      <c r="G4" s="46"/>
      <c r="H4" s="46"/>
      <c r="I4" s="46"/>
    </row>
    <row r="5" spans="1:9" ht="34.5" customHeight="1">
      <c r="A5" s="51"/>
      <c r="B5" s="51"/>
      <c r="C5" s="51"/>
      <c r="D5" s="51"/>
      <c r="E5" s="51"/>
      <c r="F5" s="51"/>
      <c r="G5" s="51"/>
      <c r="H5" s="51"/>
      <c r="I5" s="51"/>
    </row>
    <row r="6" ht="15.75">
      <c r="I6" s="23" t="s">
        <v>33</v>
      </c>
    </row>
    <row r="7" spans="1:9" ht="24" customHeight="1">
      <c r="A7" s="47" t="s">
        <v>0</v>
      </c>
      <c r="B7" s="49" t="s">
        <v>1</v>
      </c>
      <c r="C7" s="49" t="s">
        <v>35</v>
      </c>
      <c r="D7" s="49" t="s">
        <v>40</v>
      </c>
      <c r="E7" s="49" t="s">
        <v>41</v>
      </c>
      <c r="F7" s="52" t="s">
        <v>32</v>
      </c>
      <c r="G7" s="53"/>
      <c r="H7" s="42" t="s">
        <v>28</v>
      </c>
      <c r="I7" s="43"/>
    </row>
    <row r="8" spans="1:9" ht="207.75" customHeight="1">
      <c r="A8" s="48"/>
      <c r="B8" s="50"/>
      <c r="C8" s="50"/>
      <c r="D8" s="50"/>
      <c r="E8" s="50"/>
      <c r="F8" s="24" t="s">
        <v>36</v>
      </c>
      <c r="G8" s="24" t="s">
        <v>42</v>
      </c>
      <c r="H8" s="24" t="s">
        <v>37</v>
      </c>
      <c r="I8" s="14" t="s">
        <v>42</v>
      </c>
    </row>
    <row r="9" spans="1:9" ht="32.25" customHeight="1">
      <c r="A9" s="13">
        <v>1</v>
      </c>
      <c r="B9" s="25" t="s">
        <v>2</v>
      </c>
      <c r="C9" s="27">
        <v>1034</v>
      </c>
      <c r="D9" s="28">
        <v>1008.1</v>
      </c>
      <c r="E9" s="29">
        <v>1075.2</v>
      </c>
      <c r="F9" s="29">
        <f aca="true" t="shared" si="0" ref="F9:F25">SUM(E9-C9)</f>
        <v>41.200000000000045</v>
      </c>
      <c r="G9" s="21">
        <f aca="true" t="shared" si="1" ref="G9:G27">E9-D9</f>
        <v>67.10000000000002</v>
      </c>
      <c r="H9" s="30">
        <f aca="true" t="shared" si="2" ref="H9:H26">E9/C9*100</f>
        <v>103.98452611218569</v>
      </c>
      <c r="I9" s="26">
        <f aca="true" t="shared" si="3" ref="I9:I27">E9/D9*100</f>
        <v>106.65608570578316</v>
      </c>
    </row>
    <row r="10" spans="1:9" ht="33.75" customHeight="1">
      <c r="A10" s="13">
        <v>2</v>
      </c>
      <c r="B10" s="25" t="s">
        <v>3</v>
      </c>
      <c r="C10" s="27">
        <v>5950.3</v>
      </c>
      <c r="D10" s="28">
        <v>5545.1</v>
      </c>
      <c r="E10" s="31">
        <v>6169.3</v>
      </c>
      <c r="F10" s="29">
        <f t="shared" si="0"/>
        <v>219</v>
      </c>
      <c r="G10" s="21">
        <f t="shared" si="1"/>
        <v>624.1999999999998</v>
      </c>
      <c r="H10" s="30">
        <f t="shared" si="2"/>
        <v>103.68048669814966</v>
      </c>
      <c r="I10" s="26">
        <f t="shared" si="3"/>
        <v>111.2567852698779</v>
      </c>
    </row>
    <row r="11" spans="1:9" ht="29.25" customHeight="1">
      <c r="A11" s="13">
        <v>3</v>
      </c>
      <c r="B11" s="25" t="s">
        <v>5</v>
      </c>
      <c r="C11" s="27">
        <v>741.8</v>
      </c>
      <c r="D11" s="31">
        <v>715.8</v>
      </c>
      <c r="E11" s="31">
        <v>823</v>
      </c>
      <c r="F11" s="29">
        <f t="shared" si="0"/>
        <v>81.20000000000005</v>
      </c>
      <c r="G11" s="21">
        <f t="shared" si="1"/>
        <v>107.20000000000005</v>
      </c>
      <c r="H11" s="30">
        <f t="shared" si="2"/>
        <v>110.94634672418442</v>
      </c>
      <c r="I11" s="26">
        <f t="shared" si="3"/>
        <v>114.97625034925957</v>
      </c>
    </row>
    <row r="12" spans="1:9" ht="32.25" customHeight="1">
      <c r="A12" s="13">
        <v>4</v>
      </c>
      <c r="B12" s="25" t="s">
        <v>9</v>
      </c>
      <c r="C12" s="27">
        <v>896.8</v>
      </c>
      <c r="D12" s="28">
        <v>765.3</v>
      </c>
      <c r="E12" s="28">
        <v>808.3</v>
      </c>
      <c r="F12" s="29">
        <f t="shared" si="0"/>
        <v>-88.5</v>
      </c>
      <c r="G12" s="21">
        <f t="shared" si="1"/>
        <v>43</v>
      </c>
      <c r="H12" s="30">
        <f t="shared" si="2"/>
        <v>90.13157894736842</v>
      </c>
      <c r="I12" s="26">
        <f t="shared" si="3"/>
        <v>105.6187116163596</v>
      </c>
    </row>
    <row r="13" spans="1:9" ht="31.5" customHeight="1">
      <c r="A13" s="13">
        <v>5</v>
      </c>
      <c r="B13" s="25" t="s">
        <v>8</v>
      </c>
      <c r="C13" s="33">
        <v>1570.9</v>
      </c>
      <c r="D13" s="34">
        <v>1475.3</v>
      </c>
      <c r="E13" s="34">
        <v>1623.8</v>
      </c>
      <c r="F13" s="29">
        <f t="shared" si="0"/>
        <v>52.899999999999864</v>
      </c>
      <c r="G13" s="21">
        <f t="shared" si="1"/>
        <v>148.5</v>
      </c>
      <c r="H13" s="30">
        <f t="shared" si="2"/>
        <v>103.36749633967787</v>
      </c>
      <c r="I13" s="26">
        <f t="shared" si="3"/>
        <v>110.06574933911746</v>
      </c>
    </row>
    <row r="14" spans="1:9" ht="34.5" customHeight="1">
      <c r="A14" s="13">
        <v>6</v>
      </c>
      <c r="B14" s="25" t="s">
        <v>10</v>
      </c>
      <c r="C14" s="27">
        <v>956.6</v>
      </c>
      <c r="D14" s="28">
        <v>912.4</v>
      </c>
      <c r="E14" s="28">
        <v>1140.8</v>
      </c>
      <c r="F14" s="29">
        <f t="shared" si="0"/>
        <v>184.19999999999993</v>
      </c>
      <c r="G14" s="21">
        <f t="shared" si="1"/>
        <v>228.39999999999998</v>
      </c>
      <c r="H14" s="30">
        <f t="shared" si="2"/>
        <v>119.25569726113316</v>
      </c>
      <c r="I14" s="26">
        <f t="shared" si="3"/>
        <v>125.03288031565103</v>
      </c>
    </row>
    <row r="15" spans="1:9" ht="30.75" customHeight="1">
      <c r="A15" s="13">
        <v>7</v>
      </c>
      <c r="B15" s="25" t="s">
        <v>11</v>
      </c>
      <c r="C15" s="27">
        <v>1441.7</v>
      </c>
      <c r="D15" s="28">
        <v>1407.6</v>
      </c>
      <c r="E15" s="28">
        <v>1601.4</v>
      </c>
      <c r="F15" s="29">
        <f t="shared" si="0"/>
        <v>159.70000000000005</v>
      </c>
      <c r="G15" s="21">
        <f t="shared" si="1"/>
        <v>193.80000000000018</v>
      </c>
      <c r="H15" s="30">
        <f t="shared" si="2"/>
        <v>111.07720052715544</v>
      </c>
      <c r="I15" s="26">
        <f t="shared" si="3"/>
        <v>113.768115942029</v>
      </c>
    </row>
    <row r="16" spans="1:9" ht="33.75" customHeight="1">
      <c r="A16" s="13">
        <v>8</v>
      </c>
      <c r="B16" s="25" t="s">
        <v>12</v>
      </c>
      <c r="C16" s="27">
        <v>737.9</v>
      </c>
      <c r="D16" s="28">
        <v>717.7</v>
      </c>
      <c r="E16" s="28">
        <v>782</v>
      </c>
      <c r="F16" s="29">
        <f t="shared" si="0"/>
        <v>44.10000000000002</v>
      </c>
      <c r="G16" s="21">
        <f t="shared" si="1"/>
        <v>64.29999999999995</v>
      </c>
      <c r="H16" s="30">
        <f t="shared" si="2"/>
        <v>105.97641956904731</v>
      </c>
      <c r="I16" s="26">
        <f t="shared" si="3"/>
        <v>108.95917514281732</v>
      </c>
    </row>
    <row r="17" spans="1:9" ht="35.25" customHeight="1">
      <c r="A17" s="13">
        <v>9</v>
      </c>
      <c r="B17" s="25" t="s">
        <v>13</v>
      </c>
      <c r="C17" s="27">
        <v>1214</v>
      </c>
      <c r="D17" s="28">
        <v>1106.8</v>
      </c>
      <c r="E17" s="28">
        <v>1057.4</v>
      </c>
      <c r="F17" s="29">
        <f t="shared" si="0"/>
        <v>-156.5999999999999</v>
      </c>
      <c r="G17" s="21">
        <f t="shared" si="1"/>
        <v>-49.399999999999864</v>
      </c>
      <c r="H17" s="30">
        <f t="shared" si="2"/>
        <v>87.10049423393741</v>
      </c>
      <c r="I17" s="26">
        <f t="shared" si="3"/>
        <v>95.53668232743044</v>
      </c>
    </row>
    <row r="18" spans="1:9" ht="28.5" customHeight="1">
      <c r="A18" s="13">
        <v>10</v>
      </c>
      <c r="B18" s="25" t="s">
        <v>15</v>
      </c>
      <c r="C18" s="27">
        <v>1117.9</v>
      </c>
      <c r="D18" s="28">
        <v>1059.6</v>
      </c>
      <c r="E18" s="28">
        <v>1117.8</v>
      </c>
      <c r="F18" s="29">
        <f t="shared" si="0"/>
        <v>-0.10000000000013642</v>
      </c>
      <c r="G18" s="21">
        <f t="shared" si="1"/>
        <v>58.200000000000045</v>
      </c>
      <c r="H18" s="30">
        <f t="shared" si="2"/>
        <v>99.99105465605152</v>
      </c>
      <c r="I18" s="26">
        <f t="shared" si="3"/>
        <v>105.49263873159684</v>
      </c>
    </row>
    <row r="19" spans="1:9" ht="27.75" customHeight="1">
      <c r="A19" s="13">
        <v>11</v>
      </c>
      <c r="B19" s="25" t="s">
        <v>16</v>
      </c>
      <c r="C19" s="27">
        <v>4252.5</v>
      </c>
      <c r="D19" s="28">
        <v>3991.4</v>
      </c>
      <c r="E19" s="28">
        <v>4115.5</v>
      </c>
      <c r="F19" s="29">
        <f t="shared" si="0"/>
        <v>-137</v>
      </c>
      <c r="G19" s="21">
        <f t="shared" si="1"/>
        <v>124.09999999999991</v>
      </c>
      <c r="H19" s="30">
        <f t="shared" si="2"/>
        <v>96.77836566725455</v>
      </c>
      <c r="I19" s="26">
        <f t="shared" si="3"/>
        <v>103.1091847472065</v>
      </c>
    </row>
    <row r="20" spans="1:9" ht="28.5" customHeight="1">
      <c r="A20" s="13">
        <v>12</v>
      </c>
      <c r="B20" s="25" t="s">
        <v>17</v>
      </c>
      <c r="C20" s="27">
        <v>1116.5</v>
      </c>
      <c r="D20" s="28">
        <v>1051.5</v>
      </c>
      <c r="E20" s="28">
        <v>1245.7</v>
      </c>
      <c r="F20" s="29">
        <f t="shared" si="0"/>
        <v>129.20000000000005</v>
      </c>
      <c r="G20" s="21">
        <f t="shared" si="1"/>
        <v>194.20000000000005</v>
      </c>
      <c r="H20" s="30">
        <f t="shared" si="2"/>
        <v>111.5718763994626</v>
      </c>
      <c r="I20" s="26">
        <f t="shared" si="3"/>
        <v>118.46885401806944</v>
      </c>
    </row>
    <row r="21" spans="1:9" ht="30.75" customHeight="1">
      <c r="A21" s="13">
        <v>13</v>
      </c>
      <c r="B21" s="25" t="s">
        <v>18</v>
      </c>
      <c r="C21" s="27">
        <v>1034.1</v>
      </c>
      <c r="D21" s="28">
        <v>962.4</v>
      </c>
      <c r="E21" s="28">
        <v>988.6</v>
      </c>
      <c r="F21" s="29">
        <f t="shared" si="0"/>
        <v>-45.499999999999886</v>
      </c>
      <c r="G21" s="21">
        <f t="shared" si="1"/>
        <v>26.200000000000045</v>
      </c>
      <c r="H21" s="30">
        <f t="shared" si="2"/>
        <v>95.60003868097864</v>
      </c>
      <c r="I21" s="26">
        <f t="shared" si="3"/>
        <v>102.72236076475478</v>
      </c>
    </row>
    <row r="22" spans="1:9" ht="26.25" customHeight="1">
      <c r="A22" s="13">
        <v>14</v>
      </c>
      <c r="B22" s="25" t="s">
        <v>20</v>
      </c>
      <c r="C22" s="27">
        <v>969.3</v>
      </c>
      <c r="D22" s="28">
        <v>939.1</v>
      </c>
      <c r="E22" s="28">
        <v>1023.2</v>
      </c>
      <c r="F22" s="29">
        <f t="shared" si="0"/>
        <v>53.90000000000009</v>
      </c>
      <c r="G22" s="21">
        <f t="shared" si="1"/>
        <v>84.10000000000002</v>
      </c>
      <c r="H22" s="30">
        <f t="shared" si="2"/>
        <v>105.5607139172599</v>
      </c>
      <c r="I22" s="26">
        <f t="shared" si="3"/>
        <v>108.95538281333192</v>
      </c>
    </row>
    <row r="23" spans="1:9" ht="30.75" customHeight="1">
      <c r="A23" s="13">
        <v>15</v>
      </c>
      <c r="B23" s="25" t="s">
        <v>22</v>
      </c>
      <c r="C23" s="27">
        <v>2458</v>
      </c>
      <c r="D23" s="28">
        <v>2287.3</v>
      </c>
      <c r="E23" s="28">
        <v>2548.8</v>
      </c>
      <c r="F23" s="29">
        <f t="shared" si="0"/>
        <v>90.80000000000018</v>
      </c>
      <c r="G23" s="21">
        <f t="shared" si="1"/>
        <v>261.5</v>
      </c>
      <c r="H23" s="30">
        <f t="shared" si="2"/>
        <v>103.69406021155412</v>
      </c>
      <c r="I23" s="26">
        <f t="shared" si="3"/>
        <v>111.43269356883663</v>
      </c>
    </row>
    <row r="24" spans="1:9" ht="29.25" customHeight="1">
      <c r="A24" s="13">
        <v>16</v>
      </c>
      <c r="B24" s="25" t="s">
        <v>23</v>
      </c>
      <c r="C24" s="27">
        <v>55115.5</v>
      </c>
      <c r="D24" s="28">
        <v>54527.3</v>
      </c>
      <c r="E24" s="28">
        <v>58694.6</v>
      </c>
      <c r="F24" s="29">
        <f t="shared" si="0"/>
        <v>3579.0999999999985</v>
      </c>
      <c r="G24" s="21">
        <f t="shared" si="1"/>
        <v>4167.299999999996</v>
      </c>
      <c r="H24" s="30">
        <f t="shared" si="2"/>
        <v>106.4938175286444</v>
      </c>
      <c r="I24" s="26">
        <f t="shared" si="3"/>
        <v>107.64259370993979</v>
      </c>
    </row>
    <row r="25" spans="1:9" ht="55.5" customHeight="1">
      <c r="A25" s="13">
        <v>17</v>
      </c>
      <c r="B25" s="25" t="s">
        <v>24</v>
      </c>
      <c r="C25" s="27">
        <v>110437.3</v>
      </c>
      <c r="D25" s="28">
        <v>102002.3</v>
      </c>
      <c r="E25" s="28">
        <v>104464.4</v>
      </c>
      <c r="F25" s="29">
        <f t="shared" si="0"/>
        <v>-5972.900000000009</v>
      </c>
      <c r="G25" s="21">
        <f t="shared" si="1"/>
        <v>2462.0999999999913</v>
      </c>
      <c r="H25" s="30">
        <f t="shared" si="2"/>
        <v>94.59159179009265</v>
      </c>
      <c r="I25" s="26">
        <f t="shared" si="3"/>
        <v>102.41376910128497</v>
      </c>
    </row>
    <row r="26" spans="1:10" ht="77.25" customHeight="1">
      <c r="A26" s="13"/>
      <c r="B26" s="12" t="s">
        <v>26</v>
      </c>
      <c r="C26" s="21">
        <f>SUM(C9:C25)</f>
        <v>191045.1</v>
      </c>
      <c r="D26" s="21">
        <f>SUM(D9:D25)</f>
        <v>180475</v>
      </c>
      <c r="E26" s="21">
        <f>SUM(E9:E25)</f>
        <v>189279.8</v>
      </c>
      <c r="F26" s="21">
        <f>SUM(F9:F25)</f>
        <v>-1765.3000000000102</v>
      </c>
      <c r="G26" s="21">
        <f>SUM(G9:G25)</f>
        <v>8804.799999999987</v>
      </c>
      <c r="H26" s="21">
        <f t="shared" si="2"/>
        <v>99.07597734775713</v>
      </c>
      <c r="I26" s="21">
        <f t="shared" si="3"/>
        <v>104.87868125779194</v>
      </c>
      <c r="J26" s="32"/>
    </row>
    <row r="27" spans="1:9" ht="31.5" customHeight="1" hidden="1">
      <c r="A27" s="13">
        <v>24</v>
      </c>
      <c r="B27" s="14" t="s">
        <v>26</v>
      </c>
      <c r="C27" s="14"/>
      <c r="D27" s="15">
        <f>SUM(D9:D26)</f>
        <v>360950</v>
      </c>
      <c r="E27" s="15">
        <f>+L19+SUM(E10:E26)</f>
        <v>377484.39999999997</v>
      </c>
      <c r="F27" s="15"/>
      <c r="G27" s="15">
        <f t="shared" si="1"/>
        <v>16534.399999999965</v>
      </c>
      <c r="H27" s="15"/>
      <c r="I27" s="15">
        <f t="shared" si="3"/>
        <v>104.58080066491202</v>
      </c>
    </row>
    <row r="28" spans="1:9" ht="31.5" customHeight="1">
      <c r="A28" s="16"/>
      <c r="B28" s="17"/>
      <c r="C28" s="17"/>
      <c r="D28" s="18"/>
      <c r="E28" s="18"/>
      <c r="F28" s="18"/>
      <c r="G28" s="19"/>
      <c r="H28" s="19"/>
      <c r="I28" s="19"/>
    </row>
    <row r="29" spans="1:9" ht="98.25" customHeight="1">
      <c r="A29" s="20"/>
      <c r="B29" s="44" t="s">
        <v>38</v>
      </c>
      <c r="C29" s="44"/>
      <c r="D29" s="44"/>
      <c r="E29" s="44"/>
      <c r="F29" s="44"/>
      <c r="G29" s="44"/>
      <c r="H29" s="44"/>
      <c r="I29" s="44"/>
    </row>
    <row r="30" spans="1:9" ht="26.25">
      <c r="A30" s="20"/>
      <c r="B30" s="20" t="s">
        <v>34</v>
      </c>
      <c r="C30" s="20"/>
      <c r="D30" s="20"/>
      <c r="E30" s="20"/>
      <c r="F30" s="20"/>
      <c r="G30" s="20"/>
      <c r="H30" s="20"/>
      <c r="I30" s="22"/>
    </row>
    <row r="31" spans="1:9" ht="26.25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26.25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26.25">
      <c r="A33" s="20"/>
      <c r="B33" s="20"/>
      <c r="C33" s="20"/>
      <c r="D33" s="20"/>
      <c r="E33" s="20"/>
      <c r="F33" s="20"/>
      <c r="G33" s="20"/>
      <c r="H33" s="20"/>
      <c r="I33" s="20"/>
    </row>
  </sheetData>
  <sheetProtection/>
  <mergeCells count="11">
    <mergeCell ref="F7:G7"/>
    <mergeCell ref="H7:I7"/>
    <mergeCell ref="B29:I29"/>
    <mergeCell ref="A1:I1"/>
    <mergeCell ref="A2:I4"/>
    <mergeCell ref="A7:A8"/>
    <mergeCell ref="B7:B8"/>
    <mergeCell ref="C7:C8"/>
    <mergeCell ref="A5:I5"/>
    <mergeCell ref="D7:D8"/>
    <mergeCell ref="E7:E8"/>
  </mergeCells>
  <printOptions horizontalCentered="1" verticalCentered="1"/>
  <pageMargins left="0.25" right="0.25" top="0.75" bottom="0.75" header="0.3" footer="0.3"/>
  <pageSetup horizontalDpi="600" verticalDpi="600" orientation="portrait" paperSize="9" scale="47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user1</cp:lastModifiedBy>
  <cp:lastPrinted>2018-12-03T09:13:22Z</cp:lastPrinted>
  <dcterms:created xsi:type="dcterms:W3CDTF">1999-10-12T11:19:39Z</dcterms:created>
  <dcterms:modified xsi:type="dcterms:W3CDTF">2018-12-03T09:13:35Z</dcterms:modified>
  <cp:category/>
  <cp:version/>
  <cp:contentType/>
  <cp:contentStatus/>
</cp:coreProperties>
</file>