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995" tabRatio="899" firstSheet="1" activeTab="1"/>
  </bookViews>
  <sheets>
    <sheet name="І кошик 11 (4)" sheetId="1" state="hidden" r:id="rId1"/>
    <sheet name="аналіз 2018" sheetId="2" r:id="rId2"/>
  </sheets>
  <definedNames>
    <definedName name="_xlnm.Print_Area" localSheetId="1">'аналіз 2018'!$A$1:$I$30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<sst xmlns="http://schemas.openxmlformats.org/spreadsheetml/2006/main" count="68" uniqueCount="45">
  <si>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</si>
  <si>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</si>
  <si>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</si>
  <si>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</si>
  <si>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</si>
  <si>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</si>
  <si>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</si>
  <si>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</si>
  <si>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</si>
  <si>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</si>
  <si>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</si>
  <si>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</si>
  <si>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</si>
  <si>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</si>
  <si>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</si>
  <si>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</si>
  <si>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</si>
  <si>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</si>
  <si>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</si>
  <si>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</si>
  <si>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</si>
  <si>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</si>
  <si>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</si>
  <si>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</si>
  <si>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</si>
  <si>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</si>
  <si>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</si>
  <si>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</si>
  <si>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</si>
  <si>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</si>
  <si>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</si>
  <si>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</si>
  <si>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</si>
  <si>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</si>
  <si>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</si>
  <si>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Начальник фінуправління                                                                                          О.А.Радько</t>
  </si>
  <si>
    <t>Затверджено з урахуванням змін на 2018 рік</t>
  </si>
  <si>
    <t>до затвердженого з урахуванням змін плану на 2018 рік</t>
  </si>
  <si>
    <t>затвердженого  з урахуванням змін плану на 2018 рік</t>
  </si>
  <si>
    <t>Затверджено з урахуванням змін на січень-червень 2018 року</t>
  </si>
  <si>
    <t>Фактично  надійшло за січень-червень 2018 року</t>
  </si>
  <si>
    <t>до затвердженого з урахуванням змін плану на січень-червень 2018 року</t>
  </si>
  <si>
    <t xml:space="preserve">              виконання  бюджету  Сарненського  району за січень -червень 2018 року                             </t>
  </si>
  <si>
    <t>станом на 23.06.2018 року</t>
  </si>
  <si>
    <r>
      <rPr>
        <b/>
        <sz val="20"/>
        <rFont val="Times New Roman"/>
        <family val="1"/>
      </rPr>
      <t>Примітка</t>
    </r>
    <r>
      <rPr>
        <sz val="20"/>
        <rFont val="Times New Roman"/>
        <family val="1"/>
      </rPr>
      <t>: для виконання районного бюджету на  105 відс. повинно надійти за червень місяць 6,4 млн.грн.</t>
    </r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</si>
</sst>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  <numFmt numFmtId="195" formatCode="#\ ##0.0"/>
  </numFmts>
  <fonts count="52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0" fillId="0" borderId="0" xfId="0" applyFont="1" applyAlignment="1">
      <alignment/>
    </xf>
    <xf numFmtId="180" fontId="11" fillId="0" borderId="10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left" vertical="center" wrapText="1" indent="1"/>
      <protection/>
    </xf>
    <xf numFmtId="180" fontId="11" fillId="0" borderId="10" xfId="0" applyNumberFormat="1" applyFont="1" applyFill="1" applyBorder="1" applyAlignment="1" applyProtection="1">
      <alignment horizontal="right" vertical="center"/>
      <protection/>
    </xf>
    <xf numFmtId="181" fontId="16" fillId="0" borderId="10" xfId="0" applyNumberFormat="1" applyFont="1" applyBorder="1" applyAlignment="1" applyProtection="1">
      <alignment horizontal="right" vertical="center" wrapText="1" indent="1"/>
      <protection/>
    </xf>
    <xf numFmtId="180" fontId="16" fillId="0" borderId="10" xfId="0" applyNumberFormat="1" applyFont="1" applyBorder="1" applyAlignment="1" applyProtection="1">
      <alignment horizontal="right" vertical="center"/>
      <protection locked="0"/>
    </xf>
    <xf numFmtId="181" fontId="16" fillId="0" borderId="10" xfId="0" applyNumberFormat="1" applyFont="1" applyBorder="1" applyAlignment="1">
      <alignment vertical="center"/>
    </xf>
    <xf numFmtId="180" fontId="16" fillId="0" borderId="10" xfId="0" applyNumberFormat="1" applyFont="1" applyBorder="1" applyAlignment="1" applyProtection="1">
      <alignment horizontal="right" vertical="center"/>
      <protection/>
    </xf>
    <xf numFmtId="181" fontId="16" fillId="0" borderId="10" xfId="0" applyNumberFormat="1" applyFont="1" applyBorder="1" applyAlignment="1" applyProtection="1">
      <alignment horizontal="right" vertical="center"/>
      <protection locked="0"/>
    </xf>
    <xf numFmtId="18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wrapText="1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9762330"/>
        <c:axId val="20752107"/>
      </c:barChart>
      <c:catAx>
        <c:axId val="9762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752107"/>
        <c:crosses val="autoZero"/>
        <c:auto val="1"/>
        <c:lblOffset val="100"/>
        <c:tickLblSkip val="2"/>
        <c:noMultiLvlLbl val="0"/>
      </c:catAx>
      <c:valAx>
        <c:axId val="207521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62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0" t="s">
        <v>25</v>
      </c>
      <c r="B1" s="30"/>
      <c r="C1" s="30"/>
    </row>
    <row r="2" spans="1:3" ht="25.5" customHeight="1">
      <c r="A2" s="34" t="s">
        <v>30</v>
      </c>
      <c r="B2" s="34"/>
      <c r="C2" s="34"/>
    </row>
    <row r="3" spans="1:3" ht="25.5" customHeight="1">
      <c r="A3" s="34"/>
      <c r="B3" s="34"/>
      <c r="C3" s="34"/>
    </row>
    <row r="4" spans="1:3" ht="25.5" customHeight="1">
      <c r="A4" s="34"/>
      <c r="B4" s="34"/>
      <c r="C4" s="34"/>
    </row>
    <row r="5" spans="1:3" ht="25.5">
      <c r="A5" s="5"/>
      <c r="B5" s="5"/>
      <c r="C5" s="5"/>
    </row>
    <row r="7" spans="1:3" ht="17.25" customHeight="1">
      <c r="A7" s="32" t="s">
        <v>0</v>
      </c>
      <c r="B7" s="35" t="s">
        <v>1</v>
      </c>
      <c r="C7" s="10" t="s">
        <v>28</v>
      </c>
    </row>
    <row r="8" spans="1:3" ht="83.25" customHeight="1">
      <c r="A8" s="33"/>
      <c r="B8" s="36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1" t="s">
        <v>27</v>
      </c>
      <c r="C34" s="31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="75" zoomScaleNormal="75" zoomScaleSheetLayoutView="75" zoomScalePageLayoutView="0" workbookViewId="0" topLeftCell="A14">
      <selection activeCell="E18" sqref="E18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23.5" style="0" customWidth="1"/>
    <col min="4" max="4" width="21.5" style="0" customWidth="1"/>
    <col min="5" max="5" width="23.83203125" style="0" customWidth="1"/>
    <col min="6" max="8" width="27.16015625" style="0" customWidth="1"/>
    <col min="9" max="9" width="26" style="0" customWidth="1"/>
    <col min="10" max="10" width="16.83203125" style="0" customWidth="1"/>
  </cols>
  <sheetData>
    <row r="1" spans="1:9" ht="55.5" customHeight="1">
      <c r="A1" s="38" t="s">
        <v>31</v>
      </c>
      <c r="B1" s="38"/>
      <c r="C1" s="38"/>
      <c r="D1" s="38"/>
      <c r="E1" s="38"/>
      <c r="F1" s="38"/>
      <c r="G1" s="38"/>
      <c r="H1" s="38"/>
      <c r="I1" s="38"/>
    </row>
    <row r="2" spans="1:9" ht="25.5" customHeight="1">
      <c r="A2" s="39" t="s">
        <v>42</v>
      </c>
      <c r="B2" s="39"/>
      <c r="C2" s="39"/>
      <c r="D2" s="39"/>
      <c r="E2" s="39"/>
      <c r="F2" s="39"/>
      <c r="G2" s="39"/>
      <c r="H2" s="39"/>
      <c r="I2" s="39"/>
    </row>
    <row r="3" spans="1:9" ht="12.75" customHeight="1">
      <c r="A3" s="39"/>
      <c r="B3" s="39"/>
      <c r="C3" s="39"/>
      <c r="D3" s="39"/>
      <c r="E3" s="39"/>
      <c r="F3" s="39"/>
      <c r="G3" s="39"/>
      <c r="H3" s="39"/>
      <c r="I3" s="39"/>
    </row>
    <row r="4" spans="1:9" ht="11.25" customHeight="1">
      <c r="A4" s="39"/>
      <c r="B4" s="39"/>
      <c r="C4" s="39"/>
      <c r="D4" s="39"/>
      <c r="E4" s="39"/>
      <c r="F4" s="39"/>
      <c r="G4" s="39"/>
      <c r="H4" s="39"/>
      <c r="I4" s="39"/>
    </row>
    <row r="5" spans="2:9" ht="34.5" customHeight="1">
      <c r="B5" s="30" t="s">
        <v>43</v>
      </c>
      <c r="C5" s="30"/>
      <c r="D5" s="30"/>
      <c r="E5" s="30"/>
      <c r="F5" s="30"/>
      <c r="G5" s="30"/>
      <c r="H5" s="30"/>
      <c r="I5" s="30"/>
    </row>
    <row r="6" ht="15.75">
      <c r="I6" s="20" t="s">
        <v>33</v>
      </c>
    </row>
    <row r="7" spans="1:9" ht="24" customHeight="1">
      <c r="A7" s="40" t="s">
        <v>0</v>
      </c>
      <c r="B7" s="42" t="s">
        <v>1</v>
      </c>
      <c r="C7" s="42" t="s">
        <v>36</v>
      </c>
      <c r="D7" s="42" t="s">
        <v>39</v>
      </c>
      <c r="E7" s="42" t="s">
        <v>40</v>
      </c>
      <c r="F7" s="46" t="s">
        <v>32</v>
      </c>
      <c r="G7" s="47"/>
      <c r="H7" s="48" t="s">
        <v>28</v>
      </c>
      <c r="I7" s="49"/>
    </row>
    <row r="8" spans="1:9" ht="207.75" customHeight="1">
      <c r="A8" s="41"/>
      <c r="B8" s="43"/>
      <c r="C8" s="43"/>
      <c r="D8" s="43"/>
      <c r="E8" s="43"/>
      <c r="F8" s="21" t="s">
        <v>37</v>
      </c>
      <c r="G8" s="21" t="s">
        <v>41</v>
      </c>
      <c r="H8" s="21" t="s">
        <v>38</v>
      </c>
      <c r="I8" s="14" t="s">
        <v>41</v>
      </c>
    </row>
    <row r="9" spans="1:9" ht="32.25" customHeight="1">
      <c r="A9" s="13">
        <v>1</v>
      </c>
      <c r="B9" s="22" t="s">
        <v>2</v>
      </c>
      <c r="C9" s="24">
        <v>733.5</v>
      </c>
      <c r="D9" s="25">
        <v>340.4</v>
      </c>
      <c r="E9" s="26">
        <v>557.6</v>
      </c>
      <c r="F9" s="26">
        <f aca="true" t="shared" si="0" ref="F9:F25">SUM(E9-C9)</f>
        <v>-175.89999999999998</v>
      </c>
      <c r="G9" s="18">
        <f aca="true" t="shared" si="1" ref="G9:G27">E9-D9</f>
        <v>217.20000000000005</v>
      </c>
      <c r="H9" s="27">
        <f aca="true" t="shared" si="2" ref="H9:H26">E9/C9*100</f>
        <v>76.01908657123381</v>
      </c>
      <c r="I9" s="23">
        <f aca="true" t="shared" si="3" ref="I9:I27">E9/D9*100</f>
        <v>163.80728554641598</v>
      </c>
    </row>
    <row r="10" spans="1:9" ht="33.75" customHeight="1">
      <c r="A10" s="13">
        <v>2</v>
      </c>
      <c r="B10" s="22" t="s">
        <v>3</v>
      </c>
      <c r="C10" s="24">
        <v>5100</v>
      </c>
      <c r="D10" s="25">
        <v>2521.3</v>
      </c>
      <c r="E10" s="28">
        <v>2715.4</v>
      </c>
      <c r="F10" s="26">
        <f t="shared" si="0"/>
        <v>-2384.6</v>
      </c>
      <c r="G10" s="18">
        <f t="shared" si="1"/>
        <v>194.0999999999999</v>
      </c>
      <c r="H10" s="27">
        <f t="shared" si="2"/>
        <v>53.24313725490196</v>
      </c>
      <c r="I10" s="23">
        <f t="shared" si="3"/>
        <v>107.69840955062864</v>
      </c>
    </row>
    <row r="11" spans="1:9" ht="29.25" customHeight="1">
      <c r="A11" s="13">
        <v>4</v>
      </c>
      <c r="B11" s="22" t="s">
        <v>5</v>
      </c>
      <c r="C11" s="24">
        <v>658.9</v>
      </c>
      <c r="D11" s="28">
        <v>301.1</v>
      </c>
      <c r="E11" s="28">
        <v>318</v>
      </c>
      <c r="F11" s="26">
        <f t="shared" si="0"/>
        <v>-340.9</v>
      </c>
      <c r="G11" s="18">
        <f t="shared" si="1"/>
        <v>16.899999999999977</v>
      </c>
      <c r="H11" s="27">
        <f t="shared" si="2"/>
        <v>48.26225527394142</v>
      </c>
      <c r="I11" s="23">
        <f t="shared" si="3"/>
        <v>105.61275323812687</v>
      </c>
    </row>
    <row r="12" spans="1:9" ht="32.25" customHeight="1">
      <c r="A12" s="13">
        <v>5</v>
      </c>
      <c r="B12" s="22" t="s">
        <v>9</v>
      </c>
      <c r="C12" s="24">
        <v>896.8</v>
      </c>
      <c r="D12" s="25">
        <v>363.4</v>
      </c>
      <c r="E12" s="25">
        <v>374.6</v>
      </c>
      <c r="F12" s="26">
        <f t="shared" si="0"/>
        <v>-522.1999999999999</v>
      </c>
      <c r="G12" s="18">
        <f t="shared" si="1"/>
        <v>11.200000000000045</v>
      </c>
      <c r="H12" s="27">
        <f t="shared" si="2"/>
        <v>41.770740410347905</v>
      </c>
      <c r="I12" s="23">
        <f t="shared" si="3"/>
        <v>103.0820033021464</v>
      </c>
    </row>
    <row r="13" spans="1:9" ht="31.5" customHeight="1">
      <c r="A13" s="13">
        <v>6</v>
      </c>
      <c r="B13" s="22" t="s">
        <v>8</v>
      </c>
      <c r="C13" s="24">
        <v>1338.9</v>
      </c>
      <c r="D13" s="25">
        <v>663.7</v>
      </c>
      <c r="E13" s="25">
        <v>679.6</v>
      </c>
      <c r="F13" s="26">
        <f t="shared" si="0"/>
        <v>-659.3000000000001</v>
      </c>
      <c r="G13" s="18">
        <f t="shared" si="1"/>
        <v>15.899999999999977</v>
      </c>
      <c r="H13" s="27">
        <f t="shared" si="2"/>
        <v>50.75808499514527</v>
      </c>
      <c r="I13" s="23">
        <f t="shared" si="3"/>
        <v>102.39566069007083</v>
      </c>
    </row>
    <row r="14" spans="1:9" ht="34.5" customHeight="1">
      <c r="A14" s="13">
        <v>7</v>
      </c>
      <c r="B14" s="22" t="s">
        <v>10</v>
      </c>
      <c r="C14" s="24">
        <v>735.4</v>
      </c>
      <c r="D14" s="25">
        <v>273.7</v>
      </c>
      <c r="E14" s="25">
        <v>328.5</v>
      </c>
      <c r="F14" s="26">
        <f t="shared" si="0"/>
        <v>-406.9</v>
      </c>
      <c r="G14" s="18">
        <f t="shared" si="1"/>
        <v>54.80000000000001</v>
      </c>
      <c r="H14" s="27">
        <f t="shared" si="2"/>
        <v>44.66956758226816</v>
      </c>
      <c r="I14" s="23">
        <f t="shared" si="3"/>
        <v>120.02192181220315</v>
      </c>
    </row>
    <row r="15" spans="1:9" ht="30.75" customHeight="1">
      <c r="A15" s="13">
        <v>8</v>
      </c>
      <c r="B15" s="22" t="s">
        <v>11</v>
      </c>
      <c r="C15" s="24">
        <v>807.4</v>
      </c>
      <c r="D15" s="25">
        <v>525.5</v>
      </c>
      <c r="E15" s="25">
        <v>786.1</v>
      </c>
      <c r="F15" s="26">
        <f t="shared" si="0"/>
        <v>-21.299999999999955</v>
      </c>
      <c r="G15" s="18">
        <f t="shared" si="1"/>
        <v>260.6</v>
      </c>
      <c r="H15" s="27">
        <f t="shared" si="2"/>
        <v>97.36190240277435</v>
      </c>
      <c r="I15" s="23">
        <f t="shared" si="3"/>
        <v>149.5908658420552</v>
      </c>
    </row>
    <row r="16" spans="1:9" ht="33.75" customHeight="1">
      <c r="A16" s="13">
        <v>9</v>
      </c>
      <c r="B16" s="22" t="s">
        <v>12</v>
      </c>
      <c r="C16" s="24">
        <v>563.9</v>
      </c>
      <c r="D16" s="25">
        <v>279.3</v>
      </c>
      <c r="E16" s="25">
        <v>296.6</v>
      </c>
      <c r="F16" s="26">
        <f t="shared" si="0"/>
        <v>-267.29999999999995</v>
      </c>
      <c r="G16" s="18">
        <f t="shared" si="1"/>
        <v>17.30000000000001</v>
      </c>
      <c r="H16" s="27">
        <f t="shared" si="2"/>
        <v>52.59797836495833</v>
      </c>
      <c r="I16" s="23">
        <f t="shared" si="3"/>
        <v>106.19405656999643</v>
      </c>
    </row>
    <row r="17" spans="1:9" ht="35.25" customHeight="1">
      <c r="A17" s="13">
        <v>10</v>
      </c>
      <c r="B17" s="22" t="s">
        <v>13</v>
      </c>
      <c r="C17" s="24">
        <v>1214</v>
      </c>
      <c r="D17" s="25">
        <v>580</v>
      </c>
      <c r="E17" s="25">
        <v>584.7</v>
      </c>
      <c r="F17" s="26">
        <f t="shared" si="0"/>
        <v>-629.3</v>
      </c>
      <c r="G17" s="18">
        <f t="shared" si="1"/>
        <v>4.7000000000000455</v>
      </c>
      <c r="H17" s="27">
        <f t="shared" si="2"/>
        <v>48.163097199341024</v>
      </c>
      <c r="I17" s="23">
        <f t="shared" si="3"/>
        <v>100.81034482758622</v>
      </c>
    </row>
    <row r="18" spans="1:9" ht="28.5" customHeight="1">
      <c r="A18" s="13">
        <v>11</v>
      </c>
      <c r="B18" s="22" t="s">
        <v>15</v>
      </c>
      <c r="C18" s="24">
        <v>991.6</v>
      </c>
      <c r="D18" s="25">
        <v>459.2</v>
      </c>
      <c r="E18" s="25">
        <v>520.1</v>
      </c>
      <c r="F18" s="26">
        <f t="shared" si="0"/>
        <v>-471.5</v>
      </c>
      <c r="G18" s="18">
        <f t="shared" si="1"/>
        <v>60.900000000000034</v>
      </c>
      <c r="H18" s="27">
        <f t="shared" si="2"/>
        <v>52.450584913271484</v>
      </c>
      <c r="I18" s="23">
        <f t="shared" si="3"/>
        <v>113.26219512195124</v>
      </c>
    </row>
    <row r="19" spans="1:9" ht="27.75" customHeight="1">
      <c r="A19" s="13">
        <v>12</v>
      </c>
      <c r="B19" s="22" t="s">
        <v>16</v>
      </c>
      <c r="C19" s="24">
        <v>3665.4</v>
      </c>
      <c r="D19" s="25">
        <v>1966.8</v>
      </c>
      <c r="E19" s="25">
        <v>2044.8</v>
      </c>
      <c r="F19" s="26">
        <f t="shared" si="0"/>
        <v>-1620.6000000000001</v>
      </c>
      <c r="G19" s="18">
        <f t="shared" si="1"/>
        <v>78</v>
      </c>
      <c r="H19" s="27">
        <f t="shared" si="2"/>
        <v>55.786544442625626</v>
      </c>
      <c r="I19" s="23">
        <f t="shared" si="3"/>
        <v>103.96583282489323</v>
      </c>
    </row>
    <row r="20" spans="1:9" ht="28.5" customHeight="1">
      <c r="A20" s="13">
        <v>13</v>
      </c>
      <c r="B20" s="22" t="s">
        <v>17</v>
      </c>
      <c r="C20" s="24">
        <v>924.5</v>
      </c>
      <c r="D20" s="25">
        <v>565.5</v>
      </c>
      <c r="E20" s="25">
        <v>631</v>
      </c>
      <c r="F20" s="26">
        <f t="shared" si="0"/>
        <v>-293.5</v>
      </c>
      <c r="G20" s="18">
        <f t="shared" si="1"/>
        <v>65.5</v>
      </c>
      <c r="H20" s="27">
        <f t="shared" si="2"/>
        <v>68.25310978907517</v>
      </c>
      <c r="I20" s="23">
        <f t="shared" si="3"/>
        <v>111.58267020335985</v>
      </c>
    </row>
    <row r="21" spans="1:9" ht="30.75" customHeight="1">
      <c r="A21" s="13">
        <v>14</v>
      </c>
      <c r="B21" s="22" t="s">
        <v>18</v>
      </c>
      <c r="C21" s="24">
        <v>896.8</v>
      </c>
      <c r="D21" s="25">
        <v>378.9</v>
      </c>
      <c r="E21" s="25">
        <v>443.3</v>
      </c>
      <c r="F21" s="26">
        <f t="shared" si="0"/>
        <v>-453.49999999999994</v>
      </c>
      <c r="G21" s="18">
        <f t="shared" si="1"/>
        <v>64.40000000000003</v>
      </c>
      <c r="H21" s="27">
        <f t="shared" si="2"/>
        <v>49.431311329170384</v>
      </c>
      <c r="I21" s="23">
        <f t="shared" si="3"/>
        <v>116.99656901557141</v>
      </c>
    </row>
    <row r="22" spans="1:9" ht="26.25" customHeight="1">
      <c r="A22" s="13">
        <v>15</v>
      </c>
      <c r="B22" s="22" t="s">
        <v>20</v>
      </c>
      <c r="C22" s="24">
        <v>849.2</v>
      </c>
      <c r="D22" s="25">
        <v>431.8</v>
      </c>
      <c r="E22" s="25">
        <v>487.8</v>
      </c>
      <c r="F22" s="26">
        <f t="shared" si="0"/>
        <v>-361.40000000000003</v>
      </c>
      <c r="G22" s="18">
        <f t="shared" si="1"/>
        <v>56</v>
      </c>
      <c r="H22" s="27">
        <f t="shared" si="2"/>
        <v>57.44229863400848</v>
      </c>
      <c r="I22" s="23">
        <f t="shared" si="3"/>
        <v>112.9689671144048</v>
      </c>
    </row>
    <row r="23" spans="1:9" ht="30.75" customHeight="1">
      <c r="A23" s="13">
        <v>16</v>
      </c>
      <c r="B23" s="22" t="s">
        <v>22</v>
      </c>
      <c r="C23" s="24">
        <v>2020</v>
      </c>
      <c r="D23" s="25">
        <v>1069.6</v>
      </c>
      <c r="E23" s="25">
        <v>1164.6</v>
      </c>
      <c r="F23" s="26">
        <f t="shared" si="0"/>
        <v>-855.4000000000001</v>
      </c>
      <c r="G23" s="18">
        <f t="shared" si="1"/>
        <v>95</v>
      </c>
      <c r="H23" s="27">
        <f t="shared" si="2"/>
        <v>57.65346534653465</v>
      </c>
      <c r="I23" s="23">
        <f t="shared" si="3"/>
        <v>108.8818249813014</v>
      </c>
    </row>
    <row r="24" spans="1:9" ht="29.25" customHeight="1">
      <c r="A24" s="13">
        <v>17</v>
      </c>
      <c r="B24" s="22" t="s">
        <v>23</v>
      </c>
      <c r="C24" s="24">
        <v>41776.1</v>
      </c>
      <c r="D24" s="25">
        <v>21639.5</v>
      </c>
      <c r="E24" s="25">
        <v>27441</v>
      </c>
      <c r="F24" s="26">
        <f t="shared" si="0"/>
        <v>-14335.099999999999</v>
      </c>
      <c r="G24" s="18">
        <f t="shared" si="1"/>
        <v>5801.5</v>
      </c>
      <c r="H24" s="27">
        <f t="shared" si="2"/>
        <v>65.68588259794475</v>
      </c>
      <c r="I24" s="23">
        <f t="shared" si="3"/>
        <v>126.80976917211582</v>
      </c>
    </row>
    <row r="25" spans="1:9" ht="55.5" customHeight="1">
      <c r="A25" s="13">
        <v>18</v>
      </c>
      <c r="B25" s="22" t="s">
        <v>24</v>
      </c>
      <c r="C25" s="24">
        <v>103490.3</v>
      </c>
      <c r="D25" s="25">
        <v>55487.3</v>
      </c>
      <c r="E25" s="25">
        <v>51840.5</v>
      </c>
      <c r="F25" s="26">
        <f t="shared" si="0"/>
        <v>-51649.8</v>
      </c>
      <c r="G25" s="18">
        <f t="shared" si="1"/>
        <v>-3646.800000000003</v>
      </c>
      <c r="H25" s="27">
        <f t="shared" si="2"/>
        <v>50.092134238667775</v>
      </c>
      <c r="I25" s="23">
        <f t="shared" si="3"/>
        <v>93.42768525410318</v>
      </c>
    </row>
    <row r="26" spans="1:10" ht="77.25" customHeight="1">
      <c r="A26" s="13"/>
      <c r="B26" s="12" t="s">
        <v>26</v>
      </c>
      <c r="C26" s="18">
        <f>SUM(C9:C25)</f>
        <v>166662.7</v>
      </c>
      <c r="D26" s="18">
        <f>SUM(D9:D25)</f>
        <v>87847</v>
      </c>
      <c r="E26" s="18">
        <f>SUM(E9:E25)</f>
        <v>91214.2</v>
      </c>
      <c r="F26" s="18">
        <f>SUM(F9:F25)</f>
        <v>-75448.5</v>
      </c>
      <c r="G26" s="18">
        <f>SUM(G9:G25)</f>
        <v>3367.199999999997</v>
      </c>
      <c r="H26" s="18">
        <f t="shared" si="2"/>
        <v>54.729822569777156</v>
      </c>
      <c r="I26" s="18">
        <f t="shared" si="3"/>
        <v>103.83302787801519</v>
      </c>
      <c r="J26" s="29"/>
    </row>
    <row r="27" spans="1:9" ht="31.5" customHeight="1" hidden="1">
      <c r="A27" s="13">
        <v>24</v>
      </c>
      <c r="B27" s="14" t="s">
        <v>26</v>
      </c>
      <c r="C27" s="14"/>
      <c r="D27" s="15">
        <f>SUM(D9:D26)</f>
        <v>175694</v>
      </c>
      <c r="E27" s="15">
        <f>+L19+SUM(E10:E26)</f>
        <v>181870.8</v>
      </c>
      <c r="F27" s="15"/>
      <c r="G27" s="15">
        <f t="shared" si="1"/>
        <v>6176.799999999988</v>
      </c>
      <c r="H27" s="15"/>
      <c r="I27" s="15">
        <f t="shared" si="3"/>
        <v>103.51565790522157</v>
      </c>
    </row>
    <row r="28" spans="1:9" ht="56.25" customHeight="1">
      <c r="A28" s="16"/>
      <c r="B28" s="44" t="s">
        <v>44</v>
      </c>
      <c r="C28" s="45"/>
      <c r="D28" s="45"/>
      <c r="E28" s="45"/>
      <c r="F28" s="45"/>
      <c r="G28" s="45"/>
      <c r="H28" s="45"/>
      <c r="I28" s="45"/>
    </row>
    <row r="29" spans="1:9" ht="98.25" customHeight="1">
      <c r="A29" s="17"/>
      <c r="B29" s="37" t="s">
        <v>35</v>
      </c>
      <c r="C29" s="37"/>
      <c r="D29" s="37"/>
      <c r="E29" s="37"/>
      <c r="F29" s="37"/>
      <c r="G29" s="37"/>
      <c r="H29" s="37"/>
      <c r="I29" s="37"/>
    </row>
    <row r="30" spans="1:9" ht="26.25">
      <c r="A30" s="17"/>
      <c r="B30" s="17" t="s">
        <v>34</v>
      </c>
      <c r="C30" s="17"/>
      <c r="D30" s="17"/>
      <c r="E30" s="17"/>
      <c r="F30" s="17"/>
      <c r="G30" s="17"/>
      <c r="H30" s="17"/>
      <c r="I30" s="19"/>
    </row>
    <row r="31" spans="1:9" ht="26.2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26.2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26.25">
      <c r="A33" s="17"/>
      <c r="B33" s="17"/>
      <c r="C33" s="17"/>
      <c r="D33" s="17"/>
      <c r="E33" s="17"/>
      <c r="F33" s="17"/>
      <c r="G33" s="17"/>
      <c r="H33" s="17"/>
      <c r="I33" s="17"/>
    </row>
  </sheetData>
  <sheetProtection/>
  <mergeCells count="12">
    <mergeCell ref="F7:G7"/>
    <mergeCell ref="H7:I7"/>
    <mergeCell ref="B29:I29"/>
    <mergeCell ref="A1:I1"/>
    <mergeCell ref="A2:I4"/>
    <mergeCell ref="B5:I5"/>
    <mergeCell ref="A7:A8"/>
    <mergeCell ref="B7:B8"/>
    <mergeCell ref="C7:C8"/>
    <mergeCell ref="B28:I28"/>
    <mergeCell ref="D7:D8"/>
    <mergeCell ref="E7:E8"/>
  </mergeCells>
  <printOptions horizontalCentered="1" verticalCentered="1"/>
  <pageMargins left="0.25" right="0.25" top="0.75" bottom="0.75" header="0.3" footer="0.3"/>
  <pageSetup horizontalDpi="600" verticalDpi="600" orientation="portrait" paperSize="9" scale="47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radko</cp:lastModifiedBy>
  <cp:lastPrinted>2018-06-15T07:59:59Z</cp:lastPrinted>
  <dcterms:created xsi:type="dcterms:W3CDTF">1999-10-12T11:19:39Z</dcterms:created>
  <dcterms:modified xsi:type="dcterms:W3CDTF">2018-06-23T12:04:36Z</dcterms:modified>
  <cp:category/>
  <cp:version/>
  <cp:contentType/>
  <cp:contentStatus/>
</cp:coreProperties>
</file>