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899" firstSheet="1" activeTab="1"/>
  </bookViews>
  <sheets>
    <sheet name="І кошик 11 (4)" sheetId="1" state="hidden" r:id="rId1"/>
    <sheet name="аналіз 2018" sheetId="2" r:id="rId2"/>
  </sheets>
  <definedNames>
    <definedName name="_xlnm.Print_Area" localSheetId="1">'аналіз 2018'!$A$1:$I$30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<sst xmlns="http://schemas.openxmlformats.org/spreadsheetml/2006/main" count="67" uniqueCount="44">
  <si>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</si>
  <si>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</si>
  <si>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</si>
  <si>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</si>
  <si>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</si>
  <si>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</si>
  <si>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</si>
  <si>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</si>
  <si>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</si>
  <si>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</si>
  <si>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</si>
  <si>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</si>
  <si>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</si>
  <si>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</si>
  <si>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</si>
  <si>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</si>
  <si>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</si>
  <si>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</si>
  <si>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</si>
  <si>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</si>
  <si>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</si>
  <si>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</si>
  <si>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</si>
  <si>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</si>
  <si>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</si>
  <si>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</si>
  <si>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</si>
  <si>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</si>
  <si>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</si>
  <si>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</si>
  <si>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</si>
  <si>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</si>
  <si>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</si>
  <si>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</si>
  <si>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</si>
  <si>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2018 рік</t>
  </si>
  <si>
    <t>до затвердженого з урахуванням змін плану на 2018 рік</t>
  </si>
  <si>
    <t>затвердженого  з урахуванням змін плану на 2018 рік</t>
  </si>
  <si>
    <t xml:space="preserve">              виконання  бюджету  Сарненського  району за січень - липень 2018 року                             </t>
  </si>
  <si>
    <t>Затверджено з урахуванням змін на січень-липень 2018 року</t>
  </si>
  <si>
    <t>Фактично  надійшло за січень-липень 2018 року</t>
  </si>
  <si>
    <t>до затвердженого з урахуванням змін плану на січень-липень 2018 року</t>
  </si>
  <si>
    <t>В.о.начальника управління                                                                                    С.М.Адамець</t>
  </si>
  <si>
    <t>22у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</si>
</sst>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9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66805"/>
        <c:crosses val="autoZero"/>
        <c:auto val="1"/>
        <c:lblOffset val="100"/>
        <c:tickLblSkip val="2"/>
        <c:noMultiLvlLbl val="0"/>
      </c:catAx>
      <c:valAx>
        <c:axId val="22366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Normal="75" zoomScaleSheetLayoutView="75" zoomScalePageLayoutView="0" workbookViewId="0" topLeftCell="A17">
      <selection activeCell="A26" sqref="A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  <col min="10" max="10" width="16.83203125" style="0" customWidth="1"/>
  </cols>
  <sheetData>
    <row r="1" spans="1:9" ht="55.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ht="11.25" customHeight="1">
      <c r="A4" s="46"/>
      <c r="B4" s="46"/>
      <c r="C4" s="46"/>
      <c r="D4" s="46"/>
      <c r="E4" s="46"/>
      <c r="F4" s="46"/>
      <c r="G4" s="46"/>
      <c r="H4" s="46"/>
      <c r="I4" s="46"/>
    </row>
    <row r="5" spans="2:9" ht="34.5" customHeight="1">
      <c r="B5" s="33"/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7" t="s">
        <v>0</v>
      </c>
      <c r="B7" s="49" t="s">
        <v>1</v>
      </c>
      <c r="C7" s="49" t="s">
        <v>35</v>
      </c>
      <c r="D7" s="49" t="s">
        <v>39</v>
      </c>
      <c r="E7" s="49" t="s">
        <v>40</v>
      </c>
      <c r="F7" s="40" t="s">
        <v>32</v>
      </c>
      <c r="G7" s="41"/>
      <c r="H7" s="42" t="s">
        <v>28</v>
      </c>
      <c r="I7" s="43"/>
    </row>
    <row r="8" spans="1:9" ht="207.75" customHeight="1">
      <c r="A8" s="48"/>
      <c r="B8" s="50"/>
      <c r="C8" s="50"/>
      <c r="D8" s="50"/>
      <c r="E8" s="50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828.1</v>
      </c>
      <c r="D9" s="28">
        <v>471</v>
      </c>
      <c r="E9" s="29">
        <v>717.6</v>
      </c>
      <c r="F9" s="29">
        <f aca="true" t="shared" si="0" ref="F9:F25">SUM(E9-C9)</f>
        <v>-110.5</v>
      </c>
      <c r="G9" s="21">
        <f aca="true" t="shared" si="1" ref="G9:G27">E9-D9</f>
        <v>246.60000000000002</v>
      </c>
      <c r="H9" s="30">
        <f aca="true" t="shared" si="2" ref="H9:H26">E9/C9*100</f>
        <v>86.65620094191523</v>
      </c>
      <c r="I9" s="26">
        <f aca="true" t="shared" si="3" ref="I9:I27">E9/D9*100</f>
        <v>152.35668789808918</v>
      </c>
    </row>
    <row r="10" spans="1:9" ht="33.75" customHeight="1">
      <c r="A10" s="13">
        <v>2</v>
      </c>
      <c r="B10" s="25" t="s">
        <v>3</v>
      </c>
      <c r="C10" s="27">
        <v>5217</v>
      </c>
      <c r="D10" s="28">
        <v>3044.2</v>
      </c>
      <c r="E10" s="31">
        <v>3333.1</v>
      </c>
      <c r="F10" s="29">
        <f t="shared" si="0"/>
        <v>-1883.9</v>
      </c>
      <c r="G10" s="21">
        <f t="shared" si="1"/>
        <v>288.9000000000001</v>
      </c>
      <c r="H10" s="30">
        <f t="shared" si="2"/>
        <v>63.889208357293455</v>
      </c>
      <c r="I10" s="26">
        <f t="shared" si="3"/>
        <v>109.49017804349255</v>
      </c>
    </row>
    <row r="11" spans="1:9" ht="29.25" customHeight="1">
      <c r="A11" s="13">
        <v>3</v>
      </c>
      <c r="B11" s="25" t="s">
        <v>5</v>
      </c>
      <c r="C11" s="27">
        <v>658.9</v>
      </c>
      <c r="D11" s="31">
        <v>338.5</v>
      </c>
      <c r="E11" s="31">
        <v>375.5</v>
      </c>
      <c r="F11" s="29">
        <f t="shared" si="0"/>
        <v>-283.4</v>
      </c>
      <c r="G11" s="21">
        <f t="shared" si="1"/>
        <v>37</v>
      </c>
      <c r="H11" s="30">
        <f t="shared" si="2"/>
        <v>56.98892092882076</v>
      </c>
      <c r="I11" s="26">
        <f t="shared" si="3"/>
        <v>110.93057607090104</v>
      </c>
    </row>
    <row r="12" spans="1:9" ht="32.25" customHeight="1">
      <c r="A12" s="13">
        <v>4</v>
      </c>
      <c r="B12" s="25" t="s">
        <v>9</v>
      </c>
      <c r="C12" s="27">
        <v>896.8</v>
      </c>
      <c r="D12" s="28">
        <v>470.3</v>
      </c>
      <c r="E12" s="28">
        <v>474.2</v>
      </c>
      <c r="F12" s="29">
        <f t="shared" si="0"/>
        <v>-422.59999999999997</v>
      </c>
      <c r="G12" s="21">
        <f t="shared" si="1"/>
        <v>3.8999999999999773</v>
      </c>
      <c r="H12" s="30">
        <f t="shared" si="2"/>
        <v>52.876895628902766</v>
      </c>
      <c r="I12" s="26">
        <f t="shared" si="3"/>
        <v>100.82925792047628</v>
      </c>
    </row>
    <row r="13" spans="1:9" ht="31.5" customHeight="1">
      <c r="A13" s="13">
        <v>5</v>
      </c>
      <c r="B13" s="25" t="s">
        <v>8</v>
      </c>
      <c r="C13" s="27">
        <v>1338.9</v>
      </c>
      <c r="D13" s="28">
        <v>758.2</v>
      </c>
      <c r="E13" s="28">
        <v>857.8</v>
      </c>
      <c r="F13" s="29">
        <f t="shared" si="0"/>
        <v>-481.10000000000014</v>
      </c>
      <c r="G13" s="21">
        <f t="shared" si="1"/>
        <v>99.59999999999991</v>
      </c>
      <c r="H13" s="30">
        <f t="shared" si="2"/>
        <v>64.06751811188288</v>
      </c>
      <c r="I13" s="26">
        <f t="shared" si="3"/>
        <v>113.13637562648375</v>
      </c>
    </row>
    <row r="14" spans="1:9" ht="34.5" customHeight="1">
      <c r="A14" s="13">
        <v>6</v>
      </c>
      <c r="B14" s="25" t="s">
        <v>10</v>
      </c>
      <c r="C14" s="27">
        <v>735.4</v>
      </c>
      <c r="D14" s="28">
        <v>359.8</v>
      </c>
      <c r="E14" s="28">
        <v>542.3</v>
      </c>
      <c r="F14" s="29">
        <f t="shared" si="0"/>
        <v>-193.10000000000002</v>
      </c>
      <c r="G14" s="21">
        <f t="shared" si="1"/>
        <v>182.49999999999994</v>
      </c>
      <c r="H14" s="30">
        <f t="shared" si="2"/>
        <v>73.74218112591787</v>
      </c>
      <c r="I14" s="26">
        <f t="shared" si="3"/>
        <v>150.7226236798221</v>
      </c>
    </row>
    <row r="15" spans="1:9" ht="30.75" customHeight="1">
      <c r="A15" s="13">
        <v>7</v>
      </c>
      <c r="B15" s="25" t="s">
        <v>11</v>
      </c>
      <c r="C15" s="27">
        <v>807.4</v>
      </c>
      <c r="D15" s="28">
        <v>602.5</v>
      </c>
      <c r="E15" s="28">
        <v>904.3</v>
      </c>
      <c r="F15" s="29">
        <f t="shared" si="0"/>
        <v>96.89999999999998</v>
      </c>
      <c r="G15" s="21">
        <f t="shared" si="1"/>
        <v>301.79999999999995</v>
      </c>
      <c r="H15" s="30">
        <f t="shared" si="2"/>
        <v>112.00148625216745</v>
      </c>
      <c r="I15" s="26">
        <f t="shared" si="3"/>
        <v>150.09128630705393</v>
      </c>
    </row>
    <row r="16" spans="1:9" ht="33.75" customHeight="1">
      <c r="A16" s="13">
        <v>8</v>
      </c>
      <c r="B16" s="25" t="s">
        <v>12</v>
      </c>
      <c r="C16" s="27">
        <v>585.9</v>
      </c>
      <c r="D16" s="28">
        <v>336.5</v>
      </c>
      <c r="E16" s="28">
        <v>417.4</v>
      </c>
      <c r="F16" s="29">
        <f t="shared" si="0"/>
        <v>-168.5</v>
      </c>
      <c r="G16" s="21">
        <f t="shared" si="1"/>
        <v>80.89999999999998</v>
      </c>
      <c r="H16" s="30">
        <f t="shared" si="2"/>
        <v>71.24082607953575</v>
      </c>
      <c r="I16" s="26">
        <f t="shared" si="3"/>
        <v>124.04160475482912</v>
      </c>
    </row>
    <row r="17" spans="1:9" ht="35.25" customHeight="1">
      <c r="A17" s="13">
        <v>9</v>
      </c>
      <c r="B17" s="25" t="s">
        <v>13</v>
      </c>
      <c r="C17" s="27">
        <v>1214</v>
      </c>
      <c r="D17" s="28">
        <v>683.9</v>
      </c>
      <c r="E17" s="28">
        <v>695.5</v>
      </c>
      <c r="F17" s="29">
        <f t="shared" si="0"/>
        <v>-518.5</v>
      </c>
      <c r="G17" s="21">
        <f t="shared" si="1"/>
        <v>11.600000000000023</v>
      </c>
      <c r="H17" s="30">
        <f t="shared" si="2"/>
        <v>57.289950576606266</v>
      </c>
      <c r="I17" s="26">
        <f t="shared" si="3"/>
        <v>101.69615440853927</v>
      </c>
    </row>
    <row r="18" spans="1:9" ht="28.5" customHeight="1">
      <c r="A18" s="13">
        <v>10</v>
      </c>
      <c r="B18" s="25" t="s">
        <v>15</v>
      </c>
      <c r="C18" s="27">
        <v>1057.6</v>
      </c>
      <c r="D18" s="28">
        <v>577.8</v>
      </c>
      <c r="E18" s="28">
        <v>645.8</v>
      </c>
      <c r="F18" s="29">
        <f t="shared" si="0"/>
        <v>-411.79999999999995</v>
      </c>
      <c r="G18" s="21">
        <f t="shared" si="1"/>
        <v>68</v>
      </c>
      <c r="H18" s="30">
        <f t="shared" si="2"/>
        <v>61.06278366111951</v>
      </c>
      <c r="I18" s="26">
        <f t="shared" si="3"/>
        <v>111.76877812391832</v>
      </c>
    </row>
    <row r="19" spans="1:9" ht="27.75" customHeight="1">
      <c r="A19" s="13">
        <v>11</v>
      </c>
      <c r="B19" s="25" t="s">
        <v>16</v>
      </c>
      <c r="C19" s="27">
        <v>3665.4</v>
      </c>
      <c r="D19" s="28">
        <v>2254</v>
      </c>
      <c r="E19" s="28">
        <v>2670</v>
      </c>
      <c r="F19" s="29">
        <f t="shared" si="0"/>
        <v>-995.4000000000001</v>
      </c>
      <c r="G19" s="21">
        <f t="shared" si="1"/>
        <v>416</v>
      </c>
      <c r="H19" s="30">
        <f t="shared" si="2"/>
        <v>72.84334588312326</v>
      </c>
      <c r="I19" s="26">
        <f t="shared" si="3"/>
        <v>118.45607808340728</v>
      </c>
    </row>
    <row r="20" spans="1:9" ht="28.5" customHeight="1">
      <c r="A20" s="13">
        <v>12</v>
      </c>
      <c r="B20" s="25" t="s">
        <v>17</v>
      </c>
      <c r="C20" s="27">
        <v>934.5</v>
      </c>
      <c r="D20" s="28">
        <v>633.5</v>
      </c>
      <c r="E20" s="28">
        <v>731.5</v>
      </c>
      <c r="F20" s="29">
        <f t="shared" si="0"/>
        <v>-203</v>
      </c>
      <c r="G20" s="21">
        <f t="shared" si="1"/>
        <v>98</v>
      </c>
      <c r="H20" s="30">
        <f t="shared" si="2"/>
        <v>78.27715355805243</v>
      </c>
      <c r="I20" s="26">
        <f t="shared" si="3"/>
        <v>115.4696132596685</v>
      </c>
    </row>
    <row r="21" spans="1:9" ht="30.75" customHeight="1">
      <c r="A21" s="13">
        <v>13</v>
      </c>
      <c r="B21" s="25" t="s">
        <v>18</v>
      </c>
      <c r="C21" s="27">
        <v>927.9</v>
      </c>
      <c r="D21" s="28">
        <v>479.2</v>
      </c>
      <c r="E21" s="28">
        <v>610.3</v>
      </c>
      <c r="F21" s="29">
        <f t="shared" si="0"/>
        <v>-317.6</v>
      </c>
      <c r="G21" s="21">
        <f t="shared" si="1"/>
        <v>131.09999999999997</v>
      </c>
      <c r="H21" s="30">
        <f t="shared" si="2"/>
        <v>65.77217372561698</v>
      </c>
      <c r="I21" s="26">
        <f t="shared" si="3"/>
        <v>127.35809682804673</v>
      </c>
    </row>
    <row r="22" spans="1:9" ht="26.25" customHeight="1">
      <c r="A22" s="13">
        <v>14</v>
      </c>
      <c r="B22" s="25" t="s">
        <v>20</v>
      </c>
      <c r="C22" s="27">
        <v>894.5</v>
      </c>
      <c r="D22" s="28">
        <v>508.8</v>
      </c>
      <c r="E22" s="28">
        <v>592.2</v>
      </c>
      <c r="F22" s="29">
        <f t="shared" si="0"/>
        <v>-302.29999999999995</v>
      </c>
      <c r="G22" s="21">
        <f t="shared" si="1"/>
        <v>83.40000000000003</v>
      </c>
      <c r="H22" s="30">
        <f t="shared" si="2"/>
        <v>66.20458356623813</v>
      </c>
      <c r="I22" s="26">
        <f t="shared" si="3"/>
        <v>116.39150943396228</v>
      </c>
    </row>
    <row r="23" spans="1:9" ht="30.75" customHeight="1">
      <c r="A23" s="13">
        <v>15</v>
      </c>
      <c r="B23" s="25" t="s">
        <v>22</v>
      </c>
      <c r="C23" s="27">
        <v>2120</v>
      </c>
      <c r="D23" s="28">
        <v>1325.7</v>
      </c>
      <c r="E23" s="28">
        <v>1358.8</v>
      </c>
      <c r="F23" s="29">
        <f t="shared" si="0"/>
        <v>-761.2</v>
      </c>
      <c r="G23" s="21">
        <f t="shared" si="1"/>
        <v>33.09999999999991</v>
      </c>
      <c r="H23" s="30">
        <f t="shared" si="2"/>
        <v>64.0943396226415</v>
      </c>
      <c r="I23" s="26">
        <f t="shared" si="3"/>
        <v>102.49679414648864</v>
      </c>
    </row>
    <row r="24" spans="1:9" ht="29.25" customHeight="1">
      <c r="A24" s="13">
        <v>16</v>
      </c>
      <c r="B24" s="25" t="s">
        <v>23</v>
      </c>
      <c r="C24" s="27">
        <v>47688.3</v>
      </c>
      <c r="D24" s="28">
        <v>32389.3</v>
      </c>
      <c r="E24" s="28">
        <v>34352.4</v>
      </c>
      <c r="F24" s="29">
        <f t="shared" si="0"/>
        <v>-13335.900000000001</v>
      </c>
      <c r="G24" s="21">
        <f t="shared" si="1"/>
        <v>1963.1000000000022</v>
      </c>
      <c r="H24" s="30">
        <f t="shared" si="2"/>
        <v>72.03527909361415</v>
      </c>
      <c r="I24" s="26">
        <f t="shared" si="3"/>
        <v>106.06095222805064</v>
      </c>
    </row>
    <row r="25" spans="1:9" ht="55.5" customHeight="1">
      <c r="A25" s="13">
        <v>17</v>
      </c>
      <c r="B25" s="25" t="s">
        <v>24</v>
      </c>
      <c r="C25" s="27">
        <v>103490.3</v>
      </c>
      <c r="D25" s="28">
        <v>62689.3</v>
      </c>
      <c r="E25" s="28">
        <v>64385.7</v>
      </c>
      <c r="F25" s="29">
        <f t="shared" si="0"/>
        <v>-39104.600000000006</v>
      </c>
      <c r="G25" s="21">
        <f t="shared" si="1"/>
        <v>1696.3999999999942</v>
      </c>
      <c r="H25" s="30">
        <f t="shared" si="2"/>
        <v>62.21423650332446</v>
      </c>
      <c r="I25" s="26">
        <f t="shared" si="3"/>
        <v>102.7060439341323</v>
      </c>
    </row>
    <row r="26" spans="1:10" ht="77.25" customHeight="1">
      <c r="A26" s="13" t="s">
        <v>43</v>
      </c>
      <c r="B26" s="12" t="s">
        <v>26</v>
      </c>
      <c r="C26" s="21">
        <f>SUM(C9:C25)</f>
        <v>173060.90000000002</v>
      </c>
      <c r="D26" s="21">
        <f>SUM(D9:D25)</f>
        <v>107922.5</v>
      </c>
      <c r="E26" s="21">
        <f>SUM(E9:E25)</f>
        <v>113664.4</v>
      </c>
      <c r="F26" s="21">
        <f>SUM(F9:F25)</f>
        <v>-59396.50000000001</v>
      </c>
      <c r="G26" s="21">
        <f>SUM(G9:G25)</f>
        <v>5741.899999999996</v>
      </c>
      <c r="H26" s="21">
        <f t="shared" si="2"/>
        <v>65.67884484594728</v>
      </c>
      <c r="I26" s="21">
        <f t="shared" si="3"/>
        <v>105.3203919479256</v>
      </c>
      <c r="J26" s="32"/>
    </row>
    <row r="27" spans="1:9" ht="31.5" customHeight="1" hidden="1">
      <c r="A27" s="13">
        <v>24</v>
      </c>
      <c r="B27" s="14" t="s">
        <v>26</v>
      </c>
      <c r="C27" s="14"/>
      <c r="D27" s="15">
        <f>SUM(D9:D26)</f>
        <v>215845</v>
      </c>
      <c r="E27" s="15">
        <f>+L19+SUM(E10:E26)</f>
        <v>226611.19999999998</v>
      </c>
      <c r="F27" s="15"/>
      <c r="G27" s="15">
        <f t="shared" si="1"/>
        <v>10766.199999999983</v>
      </c>
      <c r="H27" s="15"/>
      <c r="I27" s="15">
        <f t="shared" si="3"/>
        <v>104.98793115430054</v>
      </c>
    </row>
    <row r="28" spans="1:9" ht="31.5" customHeight="1">
      <c r="A28" s="16"/>
      <c r="B28" s="17"/>
      <c r="C28" s="17"/>
      <c r="D28" s="18"/>
      <c r="E28" s="18"/>
      <c r="F28" s="18"/>
      <c r="G28" s="19"/>
      <c r="H28" s="19"/>
      <c r="I28" s="19"/>
    </row>
    <row r="29" spans="1:9" ht="98.25" customHeight="1">
      <c r="A29" s="20"/>
      <c r="B29" s="44" t="s">
        <v>42</v>
      </c>
      <c r="C29" s="44"/>
      <c r="D29" s="44"/>
      <c r="E29" s="44"/>
      <c r="F29" s="44"/>
      <c r="G29" s="44"/>
      <c r="H29" s="44"/>
      <c r="I29" s="44"/>
    </row>
    <row r="30" spans="1:9" ht="26.25">
      <c r="A30" s="20"/>
      <c r="B30" s="20" t="s">
        <v>34</v>
      </c>
      <c r="C30" s="20"/>
      <c r="D30" s="20"/>
      <c r="E30" s="20"/>
      <c r="F30" s="20"/>
      <c r="G30" s="20"/>
      <c r="H30" s="20"/>
      <c r="I30" s="22"/>
    </row>
    <row r="31" spans="1:9" ht="26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26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26.25">
      <c r="A33" s="20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11">
    <mergeCell ref="E7:E8"/>
    <mergeCell ref="F7:G7"/>
    <mergeCell ref="H7:I7"/>
    <mergeCell ref="B29:I29"/>
    <mergeCell ref="A1:I1"/>
    <mergeCell ref="A2:I4"/>
    <mergeCell ref="B5:I5"/>
    <mergeCell ref="A7:A8"/>
    <mergeCell ref="B7:B8"/>
    <mergeCell ref="C7:C8"/>
    <mergeCell ref="D7:D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2018-08-03T13:06:00Z</cp:lastPrinted>
  <dcterms:created xsi:type="dcterms:W3CDTF">1999-10-12T11:19:39Z</dcterms:created>
  <dcterms:modified xsi:type="dcterms:W3CDTF">2018-08-03T13:15:05Z</dcterms:modified>
  <cp:category/>
  <cp:version/>
  <cp:contentType/>
  <cp:contentStatus/>
</cp:coreProperties>
</file>