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<sst xmlns="http://schemas.openxmlformats.org/spreadsheetml/2006/main" count="62" uniqueCount="54">
  <si>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</si>
  <si>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</si>
  <si>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</si>
  <si>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</si>
  <si>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</si>
  <si>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</si>
  <si>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</si>
  <si>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</si>
  <si>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</si>
  <si>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</si>
  <si>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</si>
  <si>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</si>
  <si>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</si>
  <si>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</si>
  <si>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</si>
  <si>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</si>
  <si>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</si>
  <si>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</si>
  <si>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</si>
  <si>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</si>
  <si>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</si>
  <si>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</si>
  <si>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</si>
  <si>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</si>
  <si>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</si>
  <si>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</si>
  <si>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</si>
  <si>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</si>
  <si>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</si>
  <si>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</si>
  <si>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</si>
  <si>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</si>
  <si>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</si>
  <si>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</si>
  <si>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</si>
  <si>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</si>
  <si>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</si>
  <si>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</si>
  <si>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</si>
  <si>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</si>
  <si>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Медична субвенція з Клесівського селищного бюджету за рахунок медичної субвенції з державного бюджету місцевим бюджетам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</si>
  <si>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</si>
  <si>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</si>
  <si>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</si>
  <si>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</si>
  <si>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</si>
  <si>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</si>
  <si>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>Затверджено з урах.змін на 2017 рік</t>
  </si>
  <si>
    <t xml:space="preserve">     з районного бюджету бюджетам органів місцевого самоврядування</t>
  </si>
  <si>
    <t>В.о.начальника  фінуправління                                                                                                                              С.М.Адамець</t>
  </si>
  <si>
    <t>за січень-вересень 2017 року</t>
  </si>
  <si>
    <t xml:space="preserve">Затверджено з урах.змін на січень-вересень 2017 року </t>
  </si>
  <si>
    <t>Фактичне надходження за січень-вересень 2017 року</t>
  </si>
  <si>
    <t xml:space="preserve">              станом на 15.09.2017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</si>
</sst>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180" fontId="21" fillId="33" borderId="10" xfId="0" applyNumberFormat="1" applyFont="1" applyFill="1" applyBorder="1" applyAlignment="1" applyProtection="1">
      <alignment horizontal="right" vertical="center"/>
      <protection locked="0"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60" zoomScaleNormal="60" zoomScalePageLayoutView="0" workbookViewId="0" topLeftCell="A2">
      <pane xSplit="2" ySplit="8" topLeftCell="C43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8" sqref="A8:A9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8" style="0" customWidth="1"/>
    <col min="6" max="6" width="28.33203125" style="0" customWidth="1"/>
    <col min="7" max="7" width="29.332031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0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30" customHeight="1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9" t="s">
        <v>16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5" t="s">
        <v>1</v>
      </c>
      <c r="B8" s="65" t="s">
        <v>2</v>
      </c>
      <c r="C8" s="67" t="s">
        <v>47</v>
      </c>
      <c r="D8" s="68"/>
      <c r="E8" s="61" t="s">
        <v>51</v>
      </c>
      <c r="F8" s="62"/>
      <c r="G8" s="61" t="s">
        <v>52</v>
      </c>
      <c r="H8" s="62"/>
      <c r="I8" s="61" t="s">
        <v>3</v>
      </c>
      <c r="J8" s="62"/>
      <c r="K8" s="61" t="s">
        <v>11</v>
      </c>
      <c r="L8" s="62"/>
      <c r="M8" s="13"/>
    </row>
    <row r="9" spans="1:14" s="14" customFormat="1" ht="82.5" customHeight="1">
      <c r="A9" s="66"/>
      <c r="B9" s="66"/>
      <c r="C9" s="16" t="s">
        <v>8</v>
      </c>
      <c r="D9" s="16" t="s">
        <v>9</v>
      </c>
      <c r="E9" s="15" t="s">
        <v>8</v>
      </c>
      <c r="F9" s="15" t="s">
        <v>9</v>
      </c>
      <c r="G9" s="15" t="s">
        <v>8</v>
      </c>
      <c r="H9" s="15" t="s">
        <v>9</v>
      </c>
      <c r="I9" s="15" t="s">
        <v>8</v>
      </c>
      <c r="J9" s="15" t="s">
        <v>9</v>
      </c>
      <c r="K9" s="15" t="s">
        <v>8</v>
      </c>
      <c r="L9" s="15" t="s">
        <v>9</v>
      </c>
      <c r="M9" s="13"/>
      <c r="N9" s="17"/>
    </row>
    <row r="10" spans="1:13" s="37" customFormat="1" ht="33" customHeight="1">
      <c r="A10" s="29">
        <v>1</v>
      </c>
      <c r="B10" s="30" t="s">
        <v>22</v>
      </c>
      <c r="C10" s="31">
        <v>78291.1</v>
      </c>
      <c r="D10" s="31">
        <v>78291.1</v>
      </c>
      <c r="E10" s="31">
        <v>61788.6</v>
      </c>
      <c r="F10" s="31">
        <v>61788.6</v>
      </c>
      <c r="G10" s="32">
        <v>63344.4</v>
      </c>
      <c r="H10" s="32">
        <v>63344.4</v>
      </c>
      <c r="I10" s="31">
        <f>G10/E10*100</f>
        <v>102.51794020256165</v>
      </c>
      <c r="J10" s="31">
        <f>H10/F10*100</f>
        <v>102.51794020256165</v>
      </c>
      <c r="K10" s="34">
        <f>G10-E10</f>
        <v>1555.800000000003</v>
      </c>
      <c r="L10" s="35">
        <f>H10-F10</f>
        <v>1555.800000000003</v>
      </c>
      <c r="M10" s="36"/>
    </row>
    <row r="11" spans="1:13" s="37" customFormat="1" ht="27" customHeight="1">
      <c r="A11" s="29">
        <v>2</v>
      </c>
      <c r="B11" s="30" t="s">
        <v>5</v>
      </c>
      <c r="C11" s="31">
        <v>21.6</v>
      </c>
      <c r="D11" s="31"/>
      <c r="E11" s="31">
        <v>17.8</v>
      </c>
      <c r="F11" s="31"/>
      <c r="G11" s="32">
        <v>23.2</v>
      </c>
      <c r="H11" s="32"/>
      <c r="I11" s="31">
        <f aca="true" t="shared" si="0" ref="I11:I18">G11/E11*100</f>
        <v>130.33707865168537</v>
      </c>
      <c r="J11" s="31"/>
      <c r="K11" s="34">
        <f aca="true" t="shared" si="1" ref="K11:K45">G11-E11</f>
        <v>5.399999999999999</v>
      </c>
      <c r="L11" s="35">
        <f aca="true" t="shared" si="2" ref="L11:L45">H11-F11</f>
        <v>0</v>
      </c>
      <c r="M11" s="36"/>
    </row>
    <row r="12" spans="1:13" s="14" customFormat="1" ht="26.25" customHeight="1">
      <c r="A12" s="29">
        <v>3</v>
      </c>
      <c r="B12" s="30" t="s">
        <v>6</v>
      </c>
      <c r="C12" s="31">
        <v>63.9</v>
      </c>
      <c r="D12" s="31">
        <v>63.9</v>
      </c>
      <c r="E12" s="31">
        <v>59.3</v>
      </c>
      <c r="F12" s="31">
        <v>59.3</v>
      </c>
      <c r="G12" s="55">
        <v>86.5</v>
      </c>
      <c r="H12" s="32">
        <v>61.7</v>
      </c>
      <c r="I12" s="31">
        <f t="shared" si="0"/>
        <v>145.86846543001687</v>
      </c>
      <c r="J12" s="31">
        <f>H12/F12*100</f>
        <v>104.04721753794269</v>
      </c>
      <c r="K12" s="34">
        <f t="shared" si="1"/>
        <v>27.200000000000003</v>
      </c>
      <c r="L12" s="35">
        <f t="shared" si="2"/>
        <v>2.4000000000000057</v>
      </c>
      <c r="M12" s="21"/>
    </row>
    <row r="13" spans="1:13" s="14" customFormat="1" ht="27.75">
      <c r="A13" s="40">
        <v>4</v>
      </c>
      <c r="B13" s="30" t="s">
        <v>15</v>
      </c>
      <c r="C13" s="31">
        <v>29.8</v>
      </c>
      <c r="D13" s="31">
        <v>29.8</v>
      </c>
      <c r="E13" s="44">
        <v>26.7</v>
      </c>
      <c r="F13" s="44">
        <v>26.7</v>
      </c>
      <c r="G13" s="44">
        <v>25.8</v>
      </c>
      <c r="H13" s="44">
        <v>25.8</v>
      </c>
      <c r="I13" s="31">
        <f t="shared" si="0"/>
        <v>96.62921348314607</v>
      </c>
      <c r="J13" s="31">
        <f>H13/F13*100</f>
        <v>96.62921348314607</v>
      </c>
      <c r="K13" s="34">
        <f t="shared" si="1"/>
        <v>-0.8999999999999986</v>
      </c>
      <c r="L13" s="35">
        <f t="shared" si="2"/>
        <v>-0.8999999999999986</v>
      </c>
      <c r="M13" s="21"/>
    </row>
    <row r="14" spans="1:13" s="14" customFormat="1" ht="34.5" customHeight="1">
      <c r="A14" s="40">
        <v>5</v>
      </c>
      <c r="B14" s="30" t="s">
        <v>30</v>
      </c>
      <c r="C14" s="31">
        <v>4771.8</v>
      </c>
      <c r="D14" s="31"/>
      <c r="E14" s="43">
        <v>3472.6</v>
      </c>
      <c r="F14" s="42"/>
      <c r="G14" s="43">
        <v>2942.2</v>
      </c>
      <c r="H14" s="42"/>
      <c r="I14" s="31">
        <f t="shared" si="0"/>
        <v>84.72614179577262</v>
      </c>
      <c r="J14" s="31"/>
      <c r="K14" s="34">
        <f t="shared" si="1"/>
        <v>-530.4000000000001</v>
      </c>
      <c r="L14" s="35">
        <f t="shared" si="2"/>
        <v>0</v>
      </c>
      <c r="M14" s="21"/>
    </row>
    <row r="15" spans="1:13" s="14" customFormat="1" ht="30" customHeight="1">
      <c r="A15" s="40">
        <v>6</v>
      </c>
      <c r="B15" s="30" t="s">
        <v>31</v>
      </c>
      <c r="C15" s="31">
        <v>12.1</v>
      </c>
      <c r="D15" s="31"/>
      <c r="E15" s="44">
        <v>12.1</v>
      </c>
      <c r="F15" s="42"/>
      <c r="G15" s="44">
        <v>17.5</v>
      </c>
      <c r="H15" s="42"/>
      <c r="I15" s="31">
        <f t="shared" si="0"/>
        <v>144.62809917355372</v>
      </c>
      <c r="J15" s="31"/>
      <c r="K15" s="34">
        <f t="shared" si="1"/>
        <v>5.4</v>
      </c>
      <c r="L15" s="35">
        <f t="shared" si="2"/>
        <v>0</v>
      </c>
      <c r="M15" s="21"/>
    </row>
    <row r="16" spans="1:13" s="14" customFormat="1" ht="27" customHeight="1">
      <c r="A16" s="16">
        <v>6</v>
      </c>
      <c r="B16" s="18" t="s">
        <v>39</v>
      </c>
      <c r="C16" s="56">
        <f aca="true" t="shared" si="3" ref="C16:H16">C17+C18+C19</f>
        <v>14768.1</v>
      </c>
      <c r="D16" s="12">
        <f t="shared" si="3"/>
        <v>0</v>
      </c>
      <c r="E16" s="12">
        <f t="shared" si="3"/>
        <v>11779.1</v>
      </c>
      <c r="F16" s="12">
        <f t="shared" si="3"/>
        <v>0</v>
      </c>
      <c r="G16" s="12">
        <f t="shared" si="3"/>
        <v>14867.5</v>
      </c>
      <c r="H16" s="12">
        <f t="shared" si="3"/>
        <v>0</v>
      </c>
      <c r="I16" s="12">
        <f t="shared" si="0"/>
        <v>126.21932066117105</v>
      </c>
      <c r="J16" s="12"/>
      <c r="K16" s="19">
        <f t="shared" si="1"/>
        <v>3088.3999999999996</v>
      </c>
      <c r="L16" s="20">
        <f t="shared" si="2"/>
        <v>0</v>
      </c>
      <c r="M16" s="21"/>
    </row>
    <row r="17" spans="1:13" s="37" customFormat="1" ht="53.25" customHeight="1">
      <c r="A17" s="29"/>
      <c r="B17" s="41" t="s">
        <v>23</v>
      </c>
      <c r="C17" s="31">
        <v>2079.6</v>
      </c>
      <c r="D17" s="31"/>
      <c r="E17" s="31">
        <v>1750.5</v>
      </c>
      <c r="F17" s="31"/>
      <c r="G17" s="32">
        <v>2902.7</v>
      </c>
      <c r="H17" s="32"/>
      <c r="I17" s="31">
        <f t="shared" si="0"/>
        <v>165.82119394458726</v>
      </c>
      <c r="J17" s="31"/>
      <c r="K17" s="34">
        <f t="shared" si="1"/>
        <v>1152.1999999999998</v>
      </c>
      <c r="L17" s="35">
        <f t="shared" si="2"/>
        <v>0</v>
      </c>
      <c r="M17" s="36"/>
    </row>
    <row r="18" spans="1:13" s="37" customFormat="1" ht="27" customHeight="1">
      <c r="A18" s="29"/>
      <c r="B18" s="41" t="s">
        <v>4</v>
      </c>
      <c r="C18" s="31">
        <v>12688.5</v>
      </c>
      <c r="D18" s="31"/>
      <c r="E18" s="31">
        <v>10028.6</v>
      </c>
      <c r="F18" s="31"/>
      <c r="G18" s="32">
        <v>11883.5</v>
      </c>
      <c r="H18" s="32"/>
      <c r="I18" s="31">
        <f t="shared" si="0"/>
        <v>118.49610115070897</v>
      </c>
      <c r="J18" s="31"/>
      <c r="K18" s="34">
        <f t="shared" si="1"/>
        <v>1854.8999999999996</v>
      </c>
      <c r="L18" s="35">
        <f t="shared" si="2"/>
        <v>0</v>
      </c>
      <c r="M18" s="36"/>
    </row>
    <row r="19" spans="1:13" s="37" customFormat="1" ht="33.75" customHeight="1">
      <c r="A19" s="29"/>
      <c r="B19" s="41" t="s">
        <v>24</v>
      </c>
      <c r="C19" s="31"/>
      <c r="D19" s="31"/>
      <c r="E19" s="31"/>
      <c r="F19" s="31"/>
      <c r="G19" s="32">
        <v>81.3</v>
      </c>
      <c r="H19" s="32"/>
      <c r="I19" s="31"/>
      <c r="J19" s="31"/>
      <c r="K19" s="34">
        <f t="shared" si="1"/>
        <v>81.3</v>
      </c>
      <c r="L19" s="35">
        <f t="shared" si="2"/>
        <v>0</v>
      </c>
      <c r="M19" s="36"/>
    </row>
    <row r="20" spans="1:13" s="37" customFormat="1" ht="27" customHeight="1">
      <c r="A20" s="29">
        <v>7</v>
      </c>
      <c r="B20" s="30" t="s">
        <v>25</v>
      </c>
      <c r="C20" s="31">
        <v>14883.5</v>
      </c>
      <c r="D20" s="31"/>
      <c r="E20" s="31">
        <v>11877.2</v>
      </c>
      <c r="F20" s="31"/>
      <c r="G20" s="32">
        <v>15049.5</v>
      </c>
      <c r="H20" s="32"/>
      <c r="I20" s="31">
        <f aca="true" t="shared" si="4" ref="I20:I26">G20/E20*100</f>
        <v>126.70915704037988</v>
      </c>
      <c r="J20" s="31"/>
      <c r="K20" s="34">
        <f t="shared" si="1"/>
        <v>3172.2999999999993</v>
      </c>
      <c r="L20" s="35">
        <f t="shared" si="2"/>
        <v>0</v>
      </c>
      <c r="M20" s="36"/>
    </row>
    <row r="21" spans="1:13" s="37" customFormat="1" ht="27" customHeight="1" hidden="1">
      <c r="A21" s="29">
        <v>9</v>
      </c>
      <c r="B21" s="30" t="s">
        <v>26</v>
      </c>
      <c r="C21" s="31"/>
      <c r="D21" s="31"/>
      <c r="E21" s="31"/>
      <c r="F21" s="31"/>
      <c r="G21" s="32"/>
      <c r="H21" s="32"/>
      <c r="I21" s="31" t="e">
        <f t="shared" si="4"/>
        <v>#DIV/0!</v>
      </c>
      <c r="J21" s="31"/>
      <c r="K21" s="34">
        <f t="shared" si="1"/>
        <v>0</v>
      </c>
      <c r="L21" s="35">
        <f t="shared" si="2"/>
        <v>0</v>
      </c>
      <c r="M21" s="36"/>
    </row>
    <row r="22" spans="1:13" s="37" customFormat="1" ht="27" customHeight="1">
      <c r="A22" s="29">
        <v>8</v>
      </c>
      <c r="B22" s="39" t="s">
        <v>27</v>
      </c>
      <c r="C22" s="31">
        <v>26111.5</v>
      </c>
      <c r="D22" s="31"/>
      <c r="E22" s="31">
        <v>22434.3</v>
      </c>
      <c r="F22" s="31"/>
      <c r="G22" s="32">
        <v>22377</v>
      </c>
      <c r="H22" s="32"/>
      <c r="I22" s="31">
        <f t="shared" si="4"/>
        <v>99.74458752891778</v>
      </c>
      <c r="J22" s="31"/>
      <c r="K22" s="34">
        <f t="shared" si="1"/>
        <v>-57.29999999999927</v>
      </c>
      <c r="L22" s="35">
        <f t="shared" si="2"/>
        <v>0</v>
      </c>
      <c r="M22" s="36"/>
    </row>
    <row r="23" spans="1:13" s="37" customFormat="1" ht="27" customHeight="1">
      <c r="A23" s="29"/>
      <c r="B23" s="47" t="s">
        <v>41</v>
      </c>
      <c r="C23" s="58">
        <v>9646.6</v>
      </c>
      <c r="D23" s="58"/>
      <c r="E23" s="58">
        <v>9646.6</v>
      </c>
      <c r="F23" s="58"/>
      <c r="G23" s="59">
        <v>9360.5</v>
      </c>
      <c r="H23" s="32"/>
      <c r="I23" s="31">
        <f t="shared" si="4"/>
        <v>97.03418821139054</v>
      </c>
      <c r="J23" s="31"/>
      <c r="K23" s="34">
        <f t="shared" si="1"/>
        <v>-286.10000000000036</v>
      </c>
      <c r="L23" s="35">
        <f t="shared" si="2"/>
        <v>0</v>
      </c>
      <c r="M23" s="36"/>
    </row>
    <row r="24" spans="1:13" s="37" customFormat="1" ht="27" customHeight="1">
      <c r="A24" s="29">
        <v>9</v>
      </c>
      <c r="B24" s="30" t="s">
        <v>37</v>
      </c>
      <c r="C24" s="31">
        <v>10</v>
      </c>
      <c r="D24" s="31"/>
      <c r="E24" s="31">
        <v>7.4</v>
      </c>
      <c r="F24" s="31"/>
      <c r="G24" s="32">
        <v>13.6</v>
      </c>
      <c r="H24" s="32"/>
      <c r="I24" s="31">
        <f t="shared" si="4"/>
        <v>183.78378378378378</v>
      </c>
      <c r="J24" s="31"/>
      <c r="K24" s="34">
        <f t="shared" si="1"/>
        <v>6.199999999999999</v>
      </c>
      <c r="L24" s="35">
        <f t="shared" si="2"/>
        <v>0</v>
      </c>
      <c r="M24" s="36"/>
    </row>
    <row r="25" spans="1:13" s="37" customFormat="1" ht="33.75" customHeight="1">
      <c r="A25" s="29">
        <v>10</v>
      </c>
      <c r="B25" s="30" t="s">
        <v>28</v>
      </c>
      <c r="C25" s="31">
        <v>61.1</v>
      </c>
      <c r="D25" s="31"/>
      <c r="E25" s="31">
        <v>61.1</v>
      </c>
      <c r="F25" s="31"/>
      <c r="G25" s="32">
        <v>92.3</v>
      </c>
      <c r="H25" s="32"/>
      <c r="I25" s="31">
        <f t="shared" si="4"/>
        <v>151.06382978723403</v>
      </c>
      <c r="J25" s="31"/>
      <c r="K25" s="34">
        <f t="shared" si="1"/>
        <v>31.199999999999996</v>
      </c>
      <c r="L25" s="35">
        <f t="shared" si="2"/>
        <v>0</v>
      </c>
      <c r="M25" s="36"/>
    </row>
    <row r="26" spans="1:13" s="37" customFormat="1" ht="27.75">
      <c r="A26" s="29">
        <v>11</v>
      </c>
      <c r="B26" s="30" t="s">
        <v>29</v>
      </c>
      <c r="C26" s="31">
        <v>316.1</v>
      </c>
      <c r="D26" s="31">
        <v>192.9</v>
      </c>
      <c r="E26" s="54">
        <v>240</v>
      </c>
      <c r="F26" s="54">
        <v>147.6</v>
      </c>
      <c r="G26" s="55">
        <v>228.5</v>
      </c>
      <c r="H26" s="33">
        <v>119.5</v>
      </c>
      <c r="I26" s="31">
        <f t="shared" si="4"/>
        <v>95.20833333333333</v>
      </c>
      <c r="J26" s="31">
        <f>H26/F26*100</f>
        <v>80.96205962059621</v>
      </c>
      <c r="K26" s="34">
        <f t="shared" si="1"/>
        <v>-11.5</v>
      </c>
      <c r="L26" s="35">
        <f t="shared" si="2"/>
        <v>-28.099999999999994</v>
      </c>
      <c r="M26" s="36"/>
    </row>
    <row r="27" spans="1:13" s="37" customFormat="1" ht="27.75" customHeight="1" hidden="1">
      <c r="A27" s="29">
        <v>14</v>
      </c>
      <c r="B27" s="30" t="s">
        <v>33</v>
      </c>
      <c r="C27" s="31"/>
      <c r="D27" s="31"/>
      <c r="E27" s="31"/>
      <c r="F27" s="31"/>
      <c r="G27" s="32"/>
      <c r="H27" s="33"/>
      <c r="I27" s="31"/>
      <c r="J27" s="31"/>
      <c r="K27" s="34">
        <f t="shared" si="1"/>
        <v>0</v>
      </c>
      <c r="L27" s="35">
        <f t="shared" si="2"/>
        <v>0</v>
      </c>
      <c r="M27" s="36"/>
    </row>
    <row r="28" spans="1:13" s="37" customFormat="1" ht="29.25" customHeight="1">
      <c r="A28" s="29">
        <v>12</v>
      </c>
      <c r="B28" s="30" t="s">
        <v>12</v>
      </c>
      <c r="C28" s="31">
        <v>184.7</v>
      </c>
      <c r="D28" s="31">
        <v>33.7</v>
      </c>
      <c r="E28" s="31">
        <v>135.6</v>
      </c>
      <c r="F28" s="31">
        <v>26.2</v>
      </c>
      <c r="G28" s="32">
        <v>186.4</v>
      </c>
      <c r="H28" s="33">
        <v>32.1</v>
      </c>
      <c r="I28" s="31">
        <f>G28/E28*100</f>
        <v>137.46312684365782</v>
      </c>
      <c r="J28" s="31">
        <f>H28/F28*100</f>
        <v>122.51908396946564</v>
      </c>
      <c r="K28" s="34">
        <f t="shared" si="1"/>
        <v>50.80000000000001</v>
      </c>
      <c r="L28" s="35">
        <f t="shared" si="2"/>
        <v>5.900000000000002</v>
      </c>
      <c r="M28" s="36"/>
    </row>
    <row r="29" spans="1:13" s="37" customFormat="1" ht="29.25" customHeight="1">
      <c r="A29" s="29">
        <v>13</v>
      </c>
      <c r="B29" s="30" t="s">
        <v>35</v>
      </c>
      <c r="C29" s="31"/>
      <c r="D29" s="31"/>
      <c r="E29" s="31"/>
      <c r="F29" s="31"/>
      <c r="G29" s="32">
        <v>-1.6</v>
      </c>
      <c r="H29" s="33"/>
      <c r="I29" s="31"/>
      <c r="J29" s="31"/>
      <c r="K29" s="34">
        <f>G29-E29</f>
        <v>-1.6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36</v>
      </c>
      <c r="C30" s="31"/>
      <c r="D30" s="31"/>
      <c r="E30" s="31"/>
      <c r="F30" s="31"/>
      <c r="G30" s="31">
        <v>23.7</v>
      </c>
      <c r="H30" s="31"/>
      <c r="I30" s="31"/>
      <c r="J30" s="31"/>
      <c r="K30" s="34">
        <f t="shared" si="1"/>
        <v>23.7</v>
      </c>
      <c r="L30" s="35">
        <f t="shared" si="2"/>
        <v>0</v>
      </c>
      <c r="M30" s="36"/>
    </row>
    <row r="31" spans="1:13" s="14" customFormat="1" ht="36" customHeight="1">
      <c r="A31" s="29">
        <v>15</v>
      </c>
      <c r="B31" s="30" t="s">
        <v>34</v>
      </c>
      <c r="C31" s="31">
        <v>1529.8</v>
      </c>
      <c r="D31" s="31">
        <v>453.7</v>
      </c>
      <c r="E31" s="31">
        <v>1105.3</v>
      </c>
      <c r="F31" s="31">
        <v>339.7</v>
      </c>
      <c r="G31" s="32">
        <v>1928.2</v>
      </c>
      <c r="H31" s="31">
        <v>338.1</v>
      </c>
      <c r="I31" s="31">
        <f>G31/E31*100</f>
        <v>174.45037546367504</v>
      </c>
      <c r="J31" s="31">
        <f>H31/F31*100</f>
        <v>99.52899617309392</v>
      </c>
      <c r="K31" s="34">
        <f>G31-E31</f>
        <v>822.9000000000001</v>
      </c>
      <c r="L31" s="35">
        <f>H31-F31</f>
        <v>-1.599999999999966</v>
      </c>
      <c r="M31" s="21"/>
    </row>
    <row r="32" spans="1:13" s="14" customFormat="1" ht="38.25" customHeight="1">
      <c r="A32" s="16"/>
      <c r="B32" s="22" t="s">
        <v>7</v>
      </c>
      <c r="C32" s="12">
        <f aca="true" t="shared" si="5" ref="C32:H32">C10+C11+C12+C13+C16+C20+C21+C22+C24+C25+C26+C27+C28+C14+C15+C31+C29+C30</f>
        <v>141055.1</v>
      </c>
      <c r="D32" s="12">
        <f t="shared" si="5"/>
        <v>79065.09999999999</v>
      </c>
      <c r="E32" s="12">
        <f t="shared" si="5"/>
        <v>113017.10000000002</v>
      </c>
      <c r="F32" s="12">
        <f t="shared" si="5"/>
        <v>62388.09999999999</v>
      </c>
      <c r="G32" s="12">
        <f t="shared" si="5"/>
        <v>121204.69999999998</v>
      </c>
      <c r="H32" s="12">
        <f t="shared" si="5"/>
        <v>63921.6</v>
      </c>
      <c r="I32" s="12">
        <f aca="true" t="shared" si="6" ref="I32:I41">G32/E32*100</f>
        <v>107.24456741501946</v>
      </c>
      <c r="J32" s="12">
        <f aca="true" t="shared" si="7" ref="J32:J45">H32/F32*100</f>
        <v>102.45800080464065</v>
      </c>
      <c r="K32" s="19">
        <f t="shared" si="1"/>
        <v>8187.599999999962</v>
      </c>
      <c r="L32" s="20">
        <f t="shared" si="2"/>
        <v>1533.5000000000073</v>
      </c>
      <c r="M32" s="21"/>
    </row>
    <row r="33" spans="1:13" s="37" customFormat="1" ht="33" customHeight="1">
      <c r="A33" s="29">
        <v>16</v>
      </c>
      <c r="B33" s="30" t="s">
        <v>19</v>
      </c>
      <c r="C33" s="31">
        <v>34378.4</v>
      </c>
      <c r="D33" s="31">
        <v>34378.4</v>
      </c>
      <c r="E33" s="31">
        <v>25783.7</v>
      </c>
      <c r="F33" s="31">
        <v>25783.7</v>
      </c>
      <c r="G33" s="32">
        <v>23873.8</v>
      </c>
      <c r="H33" s="32">
        <v>23873.8</v>
      </c>
      <c r="I33" s="31">
        <f t="shared" si="6"/>
        <v>92.59260695710856</v>
      </c>
      <c r="J33" s="31">
        <f t="shared" si="7"/>
        <v>92.59260695710856</v>
      </c>
      <c r="K33" s="34">
        <f t="shared" si="1"/>
        <v>-1909.9000000000015</v>
      </c>
      <c r="L33" s="35">
        <f t="shared" si="2"/>
        <v>-1909.9000000000015</v>
      </c>
      <c r="M33" s="36"/>
    </row>
    <row r="34" spans="1:13" s="37" customFormat="1" ht="71.25" customHeight="1">
      <c r="A34" s="29">
        <v>17</v>
      </c>
      <c r="B34" s="45" t="s">
        <v>38</v>
      </c>
      <c r="C34" s="31">
        <v>37036</v>
      </c>
      <c r="D34" s="31">
        <v>37036</v>
      </c>
      <c r="E34" s="31">
        <v>27776.8</v>
      </c>
      <c r="F34" s="31">
        <v>27776.8</v>
      </c>
      <c r="G34" s="32">
        <v>27776.8</v>
      </c>
      <c r="H34" s="32">
        <v>27776.8</v>
      </c>
      <c r="I34" s="31">
        <f t="shared" si="6"/>
        <v>100</v>
      </c>
      <c r="J34" s="31">
        <f t="shared" si="7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20</v>
      </c>
      <c r="C35" s="31">
        <v>167574.7</v>
      </c>
      <c r="D35" s="31">
        <v>167574.7</v>
      </c>
      <c r="E35" s="31">
        <v>128181.7</v>
      </c>
      <c r="F35" s="31">
        <v>128181.7</v>
      </c>
      <c r="G35" s="31">
        <v>128181.7</v>
      </c>
      <c r="H35" s="31">
        <v>128181.7</v>
      </c>
      <c r="I35" s="31">
        <f t="shared" si="6"/>
        <v>100</v>
      </c>
      <c r="J35" s="31">
        <f t="shared" si="7"/>
        <v>100</v>
      </c>
      <c r="K35" s="34">
        <f t="shared" si="1"/>
        <v>0</v>
      </c>
      <c r="L35" s="35">
        <f t="shared" si="2"/>
        <v>0</v>
      </c>
      <c r="M35" s="36"/>
    </row>
    <row r="36" spans="1:13" s="37" customFormat="1" ht="44.25" customHeight="1">
      <c r="A36" s="38">
        <v>19</v>
      </c>
      <c r="B36" s="30" t="s">
        <v>21</v>
      </c>
      <c r="C36" s="31">
        <v>67736.9</v>
      </c>
      <c r="D36" s="31">
        <v>67736.9</v>
      </c>
      <c r="E36" s="32">
        <v>50605.1</v>
      </c>
      <c r="F36" s="32">
        <v>50605.1</v>
      </c>
      <c r="G36" s="32">
        <v>50605.1</v>
      </c>
      <c r="H36" s="32">
        <v>50605.1</v>
      </c>
      <c r="I36" s="31">
        <f t="shared" si="6"/>
        <v>100</v>
      </c>
      <c r="J36" s="31">
        <f t="shared" si="7"/>
        <v>100</v>
      </c>
      <c r="K36" s="34">
        <f t="shared" si="1"/>
        <v>0</v>
      </c>
      <c r="L36" s="35">
        <f t="shared" si="2"/>
        <v>0</v>
      </c>
      <c r="M36" s="36"/>
    </row>
    <row r="37" spans="1:13" s="37" customFormat="1" ht="48.75" customHeight="1">
      <c r="A37" s="38">
        <v>20</v>
      </c>
      <c r="B37" s="46" t="s">
        <v>40</v>
      </c>
      <c r="C37" s="31">
        <v>753.9</v>
      </c>
      <c r="D37" s="31">
        <v>753.9</v>
      </c>
      <c r="E37" s="32">
        <v>693.8</v>
      </c>
      <c r="F37" s="32">
        <v>693.8</v>
      </c>
      <c r="G37" s="32">
        <v>693.8</v>
      </c>
      <c r="H37" s="32">
        <v>693.8</v>
      </c>
      <c r="I37" s="31">
        <f t="shared" si="6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32</v>
      </c>
      <c r="C38" s="31">
        <v>399774.2</v>
      </c>
      <c r="D38" s="31">
        <v>399774.2</v>
      </c>
      <c r="E38" s="32">
        <v>311769.8</v>
      </c>
      <c r="F38" s="32">
        <v>311769.8</v>
      </c>
      <c r="G38" s="32">
        <v>305272.2</v>
      </c>
      <c r="H38" s="32">
        <v>305272.2</v>
      </c>
      <c r="I38" s="31">
        <f t="shared" si="6"/>
        <v>97.9158982043803</v>
      </c>
      <c r="J38" s="31">
        <f t="shared" si="7"/>
        <v>97.9158982043803</v>
      </c>
      <c r="K38" s="34">
        <f t="shared" si="1"/>
        <v>-6497.599999999977</v>
      </c>
      <c r="L38" s="35">
        <f t="shared" si="2"/>
        <v>-6497.599999999977</v>
      </c>
      <c r="M38" s="36"/>
    </row>
    <row r="39" spans="1:13" s="37" customFormat="1" ht="31.5" customHeight="1">
      <c r="A39" s="38">
        <v>22</v>
      </c>
      <c r="B39" s="30" t="s">
        <v>43</v>
      </c>
      <c r="C39" s="33">
        <f>C40+C41+C43</f>
        <v>45210.399999999994</v>
      </c>
      <c r="D39" s="33">
        <v>4236.4</v>
      </c>
      <c r="E39" s="32">
        <f>E40+E41+E43</f>
        <v>34227.1</v>
      </c>
      <c r="F39" s="32">
        <f>F40+F41+F42</f>
        <v>3387</v>
      </c>
      <c r="G39" s="32">
        <f>G40+G41+G43</f>
        <v>34129.9</v>
      </c>
      <c r="H39" s="32">
        <f>H40+H41+H42</f>
        <v>3265.3999999999996</v>
      </c>
      <c r="I39" s="31">
        <f t="shared" si="6"/>
        <v>99.71601450312765</v>
      </c>
      <c r="J39" s="31">
        <f t="shared" si="7"/>
        <v>96.40980218482433</v>
      </c>
      <c r="K39" s="34">
        <f t="shared" si="1"/>
        <v>-97.19999999999709</v>
      </c>
      <c r="L39" s="35">
        <f t="shared" si="2"/>
        <v>-121.60000000000036</v>
      </c>
      <c r="M39" s="36"/>
    </row>
    <row r="40" spans="1:13" s="37" customFormat="1" ht="31.5" customHeight="1">
      <c r="A40" s="38"/>
      <c r="B40" s="48" t="s">
        <v>44</v>
      </c>
      <c r="C40" s="49">
        <v>2606.1</v>
      </c>
      <c r="D40" s="49">
        <v>2606.1</v>
      </c>
      <c r="E40" s="50">
        <v>1954.6</v>
      </c>
      <c r="F40" s="50">
        <v>1954.6</v>
      </c>
      <c r="G40" s="50">
        <v>1882.2</v>
      </c>
      <c r="H40" s="50">
        <v>1882.2</v>
      </c>
      <c r="I40" s="51">
        <f t="shared" si="6"/>
        <v>96.2959173232375</v>
      </c>
      <c r="J40" s="51">
        <f t="shared" si="7"/>
        <v>96.2959173232375</v>
      </c>
      <c r="K40" s="52">
        <f t="shared" si="1"/>
        <v>-72.39999999999986</v>
      </c>
      <c r="L40" s="53">
        <f t="shared" si="2"/>
        <v>-72.39999999999986</v>
      </c>
      <c r="M40" s="36"/>
    </row>
    <row r="41" spans="1:13" s="37" customFormat="1" ht="31.5" customHeight="1">
      <c r="A41" s="38"/>
      <c r="B41" s="48" t="s">
        <v>45</v>
      </c>
      <c r="C41" s="49">
        <v>701.1</v>
      </c>
      <c r="D41" s="49">
        <v>701.1</v>
      </c>
      <c r="E41" s="50">
        <v>567.1</v>
      </c>
      <c r="F41" s="50">
        <v>567.1</v>
      </c>
      <c r="G41" s="50">
        <v>582.5</v>
      </c>
      <c r="H41" s="50">
        <v>582.5</v>
      </c>
      <c r="I41" s="51">
        <f t="shared" si="6"/>
        <v>102.71557044612942</v>
      </c>
      <c r="J41" s="51">
        <f t="shared" si="7"/>
        <v>102.71557044612942</v>
      </c>
      <c r="K41" s="52">
        <f t="shared" si="1"/>
        <v>15.399999999999977</v>
      </c>
      <c r="L41" s="53">
        <f t="shared" si="2"/>
        <v>15.399999999999977</v>
      </c>
      <c r="M41" s="36"/>
    </row>
    <row r="42" spans="1:13" s="37" customFormat="1" ht="31.5" customHeight="1">
      <c r="A42" s="38"/>
      <c r="B42" s="48" t="s">
        <v>46</v>
      </c>
      <c r="C42" s="49"/>
      <c r="D42" s="49">
        <v>929.2</v>
      </c>
      <c r="E42" s="50"/>
      <c r="F42" s="50">
        <v>865.3</v>
      </c>
      <c r="G42" s="50"/>
      <c r="H42" s="50">
        <v>800.7</v>
      </c>
      <c r="I42" s="51"/>
      <c r="J42" s="51">
        <f t="shared" si="7"/>
        <v>92.53438113948921</v>
      </c>
      <c r="K42" s="52"/>
      <c r="L42" s="53">
        <f t="shared" si="2"/>
        <v>-64.59999999999991</v>
      </c>
      <c r="M42" s="36"/>
    </row>
    <row r="43" spans="1:13" s="37" customFormat="1" ht="48.75" customHeight="1">
      <c r="A43" s="38"/>
      <c r="B43" s="48" t="s">
        <v>48</v>
      </c>
      <c r="C43" s="49">
        <v>41903.2</v>
      </c>
      <c r="D43" s="49"/>
      <c r="E43" s="57">
        <v>31705.4</v>
      </c>
      <c r="F43" s="50"/>
      <c r="G43" s="50">
        <v>31665.2</v>
      </c>
      <c r="H43" s="50"/>
      <c r="I43" s="51">
        <f>G43/E43*100</f>
        <v>99.87320771855897</v>
      </c>
      <c r="J43" s="51"/>
      <c r="K43" s="52">
        <f>G43-E43</f>
        <v>-40.20000000000073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42</v>
      </c>
      <c r="C44" s="33">
        <v>3685.2</v>
      </c>
      <c r="D44" s="33">
        <v>3685.2</v>
      </c>
      <c r="E44" s="32">
        <v>3685.2</v>
      </c>
      <c r="F44" s="32">
        <v>3685.2</v>
      </c>
      <c r="G44" s="32">
        <v>3685.2</v>
      </c>
      <c r="H44" s="32">
        <v>3685.2</v>
      </c>
      <c r="I44" s="31">
        <f>G44/E44*100</f>
        <v>100</v>
      </c>
      <c r="J44" s="31">
        <f>H44/F44*100</f>
        <v>100</v>
      </c>
      <c r="K44" s="34">
        <f>G44-E44</f>
        <v>0</v>
      </c>
      <c r="L44" s="35">
        <f>H44-F44</f>
        <v>0</v>
      </c>
      <c r="M44" s="36"/>
    </row>
    <row r="45" spans="1:13" s="14" customFormat="1" ht="27" customHeight="1">
      <c r="A45" s="23"/>
      <c r="B45" s="22" t="s">
        <v>14</v>
      </c>
      <c r="C45" s="12">
        <f>C32+C33+C35+C36+C38+C39+C37+C44+C34</f>
        <v>897204.8</v>
      </c>
      <c r="D45" s="12">
        <f>D32+D33+D35+D36+D38+D39+D37+D44+D34</f>
        <v>794240.8</v>
      </c>
      <c r="E45" s="12">
        <f>E32+E33+E35+E36+E38+E39+E37+E44+E34</f>
        <v>695740.2999999999</v>
      </c>
      <c r="F45" s="12">
        <f>F32+F33+F35+F36+F38+F39+F37+F44+F34</f>
        <v>614271.2</v>
      </c>
      <c r="G45" s="12">
        <f>G32+G33+G35+G36+G38+G39+G37+G44+G34</f>
        <v>695423.2000000001</v>
      </c>
      <c r="H45" s="12">
        <f>H32+H33+H34+H35+H36+H37+H38+H39+H44</f>
        <v>607275.6</v>
      </c>
      <c r="I45" s="12">
        <f>G45/E45*100</f>
        <v>99.95442264879584</v>
      </c>
      <c r="J45" s="12">
        <f t="shared" si="7"/>
        <v>98.86115448681299</v>
      </c>
      <c r="K45" s="19">
        <f t="shared" si="1"/>
        <v>-317.0999999998603</v>
      </c>
      <c r="L45" s="20">
        <f t="shared" si="2"/>
        <v>-6995.599999999977</v>
      </c>
      <c r="M45" s="21"/>
    </row>
    <row r="46" spans="1:13" s="14" customFormat="1" ht="27" customHeight="1">
      <c r="A46" s="24"/>
      <c r="B46" s="25" t="s">
        <v>18</v>
      </c>
      <c r="C46" s="26"/>
      <c r="D46" s="26"/>
      <c r="E46" s="27">
        <f>G10*15/60</f>
        <v>15836.1</v>
      </c>
      <c r="F46" s="26" t="s">
        <v>17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4" t="s">
        <v>49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B47:L47"/>
    <mergeCell ref="A8:A9"/>
    <mergeCell ref="B8:B9"/>
    <mergeCell ref="C8:D8"/>
    <mergeCell ref="E8:F8"/>
    <mergeCell ref="G8:H8"/>
    <mergeCell ref="I8:J8"/>
    <mergeCell ref="A1:L1"/>
    <mergeCell ref="A2:L2"/>
    <mergeCell ref="A3:L3"/>
    <mergeCell ref="A4:L4"/>
    <mergeCell ref="K8:L8"/>
    <mergeCell ref="A5:K5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d2</cp:lastModifiedBy>
  <cp:lastPrinted>2017-09-15T12:28:06Z</cp:lastPrinted>
  <dcterms:created xsi:type="dcterms:W3CDTF">2005-02-25T11:18:06Z</dcterms:created>
  <dcterms:modified xsi:type="dcterms:W3CDTF">2017-09-15T12:29:36Z</dcterms:modified>
  <cp:category/>
  <cp:version/>
  <cp:contentType/>
  <cp:contentStatus/>
</cp:coreProperties>
</file>