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9" sheetId="2" r:id="rId2"/>
  </sheets>
  <definedNames>
    <definedName name="_xlnm.Print_Area" localSheetId="1">'аналіз 2019'!$A$1:$I$30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<sst xmlns="http://schemas.openxmlformats.org/spreadsheetml/2006/main" count="67" uniqueCount="45">
  <si>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</si>
  <si>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</si>
  <si>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</si>
  <si>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</si>
  <si>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</si>
  <si>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</si>
  <si>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</si>
  <si>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</si>
  <si>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</si>
  <si>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</si>
  <si>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</si>
  <si>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</si>
  <si>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</si>
  <si>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</si>
  <si>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</si>
  <si>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</si>
  <si>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</si>
  <si>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</si>
  <si>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</si>
  <si>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</si>
  <si>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</si>
  <si>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</si>
  <si>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</si>
  <si>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</si>
  <si>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</si>
  <si>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</si>
  <si>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</si>
  <si>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</si>
  <si>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</si>
  <si>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</si>
  <si>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</si>
  <si>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</si>
  <si>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</si>
  <si>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</si>
  <si>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</si>
  <si>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на 2019 рік</t>
  </si>
  <si>
    <t>до затвердженого плану на 2019 рік</t>
  </si>
  <si>
    <t>затвердженого  плану на 2019 рік</t>
  </si>
  <si>
    <t>Начальник управління                                                                                                                             О.РАДЬКО</t>
  </si>
  <si>
    <t xml:space="preserve">виконання  бюджету  Сарненського  району              </t>
  </si>
  <si>
    <t>Разом доходів</t>
  </si>
  <si>
    <t xml:space="preserve">за січень - березень 2019 року                </t>
  </si>
  <si>
    <t>Затверджено на січень-березень 2019 року</t>
  </si>
  <si>
    <t>Фактично  надійшло за січень-березень 2019 року</t>
  </si>
  <si>
    <t>до затвердженого плану на січень-березень 2019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</si>
</sst>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  <numFmt numFmtId="195" formatCode="#\ ##0.0"/>
  </numFmts>
  <fonts count="54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0" fontId="1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14704891"/>
        <c:axId val="65235156"/>
      </c:barChart>
      <c:catAx>
        <c:axId val="14704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235156"/>
        <c:crosses val="autoZero"/>
        <c:auto val="1"/>
        <c:lblOffset val="100"/>
        <c:tickLblSkip val="2"/>
        <c:noMultiLvlLbl val="0"/>
      </c:catAx>
      <c:valAx>
        <c:axId val="652351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04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2" t="s">
        <v>25</v>
      </c>
      <c r="B1" s="32"/>
      <c r="C1" s="32"/>
    </row>
    <row r="2" spans="1:3" ht="25.5" customHeight="1">
      <c r="A2" s="36" t="s">
        <v>30</v>
      </c>
      <c r="B2" s="36"/>
      <c r="C2" s="36"/>
    </row>
    <row r="3" spans="1:3" ht="25.5" customHeight="1">
      <c r="A3" s="36"/>
      <c r="B3" s="36"/>
      <c r="C3" s="36"/>
    </row>
    <row r="4" spans="1:3" ht="25.5" customHeight="1">
      <c r="A4" s="36"/>
      <c r="B4" s="36"/>
      <c r="C4" s="36"/>
    </row>
    <row r="5" spans="1:3" ht="25.5">
      <c r="A5" s="5"/>
      <c r="B5" s="5"/>
      <c r="C5" s="5"/>
    </row>
    <row r="7" spans="1:3" ht="17.25" customHeight="1">
      <c r="A7" s="34" t="s">
        <v>0</v>
      </c>
      <c r="B7" s="37" t="s">
        <v>1</v>
      </c>
      <c r="C7" s="10" t="s">
        <v>28</v>
      </c>
    </row>
    <row r="8" spans="1:3" ht="83.25" customHeight="1">
      <c r="A8" s="35"/>
      <c r="B8" s="38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3" t="s">
        <v>27</v>
      </c>
      <c r="C34" s="33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62" zoomScaleNormal="75" zoomScaleSheetLayoutView="62" zoomScalePageLayoutView="0" workbookViewId="0" topLeftCell="A4">
      <selection activeCell="E23" sqref="E23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3.5" style="0" customWidth="1"/>
    <col min="4" max="4" width="21.5" style="0" customWidth="1"/>
    <col min="5" max="5" width="23.83203125" style="0" customWidth="1"/>
    <col min="6" max="8" width="27.16015625" style="0" customWidth="1"/>
    <col min="9" max="9" width="26" style="0" customWidth="1"/>
  </cols>
  <sheetData>
    <row r="1" spans="1:9" ht="55.5" customHeight="1">
      <c r="A1" s="45" t="s">
        <v>31</v>
      </c>
      <c r="B1" s="45"/>
      <c r="C1" s="45"/>
      <c r="D1" s="45"/>
      <c r="E1" s="45"/>
      <c r="F1" s="45"/>
      <c r="G1" s="45"/>
      <c r="H1" s="45"/>
      <c r="I1" s="45"/>
    </row>
    <row r="2" spans="1:9" ht="35.25" customHeight="1">
      <c r="A2" s="39" t="s">
        <v>39</v>
      </c>
      <c r="B2" s="39"/>
      <c r="C2" s="39"/>
      <c r="D2" s="39"/>
      <c r="E2" s="39"/>
      <c r="F2" s="39"/>
      <c r="G2" s="39"/>
      <c r="H2" s="39"/>
      <c r="I2" s="39"/>
    </row>
    <row r="3" spans="1:9" ht="34.5" customHeight="1">
      <c r="A3" s="39" t="s">
        <v>41</v>
      </c>
      <c r="B3" s="39"/>
      <c r="C3" s="39"/>
      <c r="D3" s="39"/>
      <c r="E3" s="39"/>
      <c r="F3" s="39"/>
      <c r="G3" s="39"/>
      <c r="H3" s="39"/>
      <c r="I3" s="39"/>
    </row>
    <row r="4" spans="1:9" ht="34.5" customHeight="1">
      <c r="A4" s="51"/>
      <c r="B4" s="51"/>
      <c r="C4" s="51"/>
      <c r="D4" s="51"/>
      <c r="E4" s="51"/>
      <c r="F4" s="51"/>
      <c r="G4" s="51"/>
      <c r="H4" s="51"/>
      <c r="I4" s="51"/>
    </row>
    <row r="5" ht="39" customHeight="1">
      <c r="I5" s="22" t="s">
        <v>33</v>
      </c>
    </row>
    <row r="6" spans="1:9" ht="24" customHeight="1">
      <c r="A6" s="46" t="s">
        <v>0</v>
      </c>
      <c r="B6" s="48" t="s">
        <v>1</v>
      </c>
      <c r="C6" s="48" t="s">
        <v>35</v>
      </c>
      <c r="D6" s="48" t="s">
        <v>42</v>
      </c>
      <c r="E6" s="48" t="s">
        <v>43</v>
      </c>
      <c r="F6" s="40" t="s">
        <v>32</v>
      </c>
      <c r="G6" s="41"/>
      <c r="H6" s="42" t="s">
        <v>28</v>
      </c>
      <c r="I6" s="43"/>
    </row>
    <row r="7" spans="1:9" ht="207.75" customHeight="1">
      <c r="A7" s="47"/>
      <c r="B7" s="49"/>
      <c r="C7" s="49"/>
      <c r="D7" s="49"/>
      <c r="E7" s="49"/>
      <c r="F7" s="23" t="s">
        <v>36</v>
      </c>
      <c r="G7" s="23" t="s">
        <v>44</v>
      </c>
      <c r="H7" s="23" t="s">
        <v>37</v>
      </c>
      <c r="I7" s="13" t="s">
        <v>44</v>
      </c>
    </row>
    <row r="8" spans="1:9" ht="32.25" customHeight="1">
      <c r="A8" s="12">
        <v>1</v>
      </c>
      <c r="B8" s="24" t="s">
        <v>2</v>
      </c>
      <c r="C8" s="26">
        <v>755</v>
      </c>
      <c r="D8" s="27">
        <v>196.6</v>
      </c>
      <c r="E8" s="28">
        <v>277.5</v>
      </c>
      <c r="F8" s="28">
        <f aca="true" t="shared" si="0" ref="F8:F24">SUM(E8-C8)</f>
        <v>-477.5</v>
      </c>
      <c r="G8" s="20">
        <f aca="true" t="shared" si="1" ref="G8:G26">E8-D8</f>
        <v>80.9</v>
      </c>
      <c r="H8" s="29">
        <f aca="true" t="shared" si="2" ref="H8:H25">E8/C8*100</f>
        <v>36.75496688741722</v>
      </c>
      <c r="I8" s="25">
        <f aca="true" t="shared" si="3" ref="I8:I26">E8/D8*100</f>
        <v>141.14954221770094</v>
      </c>
    </row>
    <row r="9" spans="1:9" ht="33.75" customHeight="1">
      <c r="A9" s="12">
        <v>2</v>
      </c>
      <c r="B9" s="24" t="s">
        <v>3</v>
      </c>
      <c r="C9" s="26">
        <v>5703</v>
      </c>
      <c r="D9" s="27">
        <v>1235.3</v>
      </c>
      <c r="E9" s="30">
        <v>1333.8</v>
      </c>
      <c r="F9" s="28">
        <f t="shared" si="0"/>
        <v>-4369.2</v>
      </c>
      <c r="G9" s="20">
        <f t="shared" si="1"/>
        <v>98.5</v>
      </c>
      <c r="H9" s="29">
        <f t="shared" si="2"/>
        <v>23.387690689110993</v>
      </c>
      <c r="I9" s="25">
        <f t="shared" si="3"/>
        <v>107.9737715534688</v>
      </c>
    </row>
    <row r="10" spans="1:9" ht="29.25" customHeight="1">
      <c r="A10" s="12">
        <v>3</v>
      </c>
      <c r="B10" s="24" t="s">
        <v>5</v>
      </c>
      <c r="C10" s="26">
        <v>697.4</v>
      </c>
      <c r="D10" s="30">
        <v>142.1</v>
      </c>
      <c r="E10" s="30">
        <v>349.4</v>
      </c>
      <c r="F10" s="28">
        <f t="shared" si="0"/>
        <v>-348</v>
      </c>
      <c r="G10" s="20">
        <f t="shared" si="1"/>
        <v>207.29999999999998</v>
      </c>
      <c r="H10" s="29">
        <f t="shared" si="2"/>
        <v>50.10037281330657</v>
      </c>
      <c r="I10" s="25">
        <f t="shared" si="3"/>
        <v>245.8831808585503</v>
      </c>
    </row>
    <row r="11" spans="1:9" ht="32.25" customHeight="1">
      <c r="A11" s="12">
        <v>4</v>
      </c>
      <c r="B11" s="24" t="s">
        <v>9</v>
      </c>
      <c r="C11" s="26">
        <v>819</v>
      </c>
      <c r="D11" s="27">
        <v>190.9</v>
      </c>
      <c r="E11" s="27">
        <v>252.5</v>
      </c>
      <c r="F11" s="28">
        <f t="shared" si="0"/>
        <v>-566.5</v>
      </c>
      <c r="G11" s="20">
        <f t="shared" si="1"/>
        <v>61.599999999999994</v>
      </c>
      <c r="H11" s="29">
        <f t="shared" si="2"/>
        <v>30.83028083028083</v>
      </c>
      <c r="I11" s="25">
        <f t="shared" si="3"/>
        <v>132.2682032477737</v>
      </c>
    </row>
    <row r="12" spans="1:9" ht="31.5" customHeight="1">
      <c r="A12" s="12">
        <v>5</v>
      </c>
      <c r="B12" s="24" t="s">
        <v>8</v>
      </c>
      <c r="C12" s="26">
        <v>1490</v>
      </c>
      <c r="D12" s="27">
        <v>350.7</v>
      </c>
      <c r="E12" s="27">
        <v>434.7</v>
      </c>
      <c r="F12" s="28">
        <f t="shared" si="0"/>
        <v>-1055.3</v>
      </c>
      <c r="G12" s="20">
        <f t="shared" si="1"/>
        <v>84</v>
      </c>
      <c r="H12" s="29">
        <f t="shared" si="2"/>
        <v>29.1744966442953</v>
      </c>
      <c r="I12" s="25">
        <f t="shared" si="3"/>
        <v>123.95209580838325</v>
      </c>
    </row>
    <row r="13" spans="1:9" ht="34.5" customHeight="1">
      <c r="A13" s="12">
        <v>6</v>
      </c>
      <c r="B13" s="24" t="s">
        <v>10</v>
      </c>
      <c r="C13" s="26">
        <v>1100.6</v>
      </c>
      <c r="D13" s="27">
        <v>220.3</v>
      </c>
      <c r="E13" s="27">
        <v>326.5</v>
      </c>
      <c r="F13" s="28">
        <f t="shared" si="0"/>
        <v>-774.0999999999999</v>
      </c>
      <c r="G13" s="20">
        <f t="shared" si="1"/>
        <v>106.19999999999999</v>
      </c>
      <c r="H13" s="29">
        <f t="shared" si="2"/>
        <v>29.665636925313464</v>
      </c>
      <c r="I13" s="25">
        <f t="shared" si="3"/>
        <v>148.20699046754424</v>
      </c>
    </row>
    <row r="14" spans="1:9" ht="30.75" customHeight="1">
      <c r="A14" s="12">
        <v>7</v>
      </c>
      <c r="B14" s="24" t="s">
        <v>11</v>
      </c>
      <c r="C14" s="26">
        <v>1276.3</v>
      </c>
      <c r="D14" s="27">
        <v>236.9</v>
      </c>
      <c r="E14" s="27">
        <v>394.3</v>
      </c>
      <c r="F14" s="28">
        <f t="shared" si="0"/>
        <v>-882</v>
      </c>
      <c r="G14" s="20">
        <f t="shared" si="1"/>
        <v>157.4</v>
      </c>
      <c r="H14" s="29">
        <f t="shared" si="2"/>
        <v>30.893990441118863</v>
      </c>
      <c r="I14" s="25">
        <f t="shared" si="3"/>
        <v>166.44153651329674</v>
      </c>
    </row>
    <row r="15" spans="1:9" ht="33.75" customHeight="1">
      <c r="A15" s="12">
        <v>8</v>
      </c>
      <c r="B15" s="24" t="s">
        <v>12</v>
      </c>
      <c r="C15" s="26">
        <v>944</v>
      </c>
      <c r="D15" s="27">
        <v>228.7</v>
      </c>
      <c r="E15" s="27">
        <v>358.3</v>
      </c>
      <c r="F15" s="28">
        <f t="shared" si="0"/>
        <v>-585.7</v>
      </c>
      <c r="G15" s="20">
        <f t="shared" si="1"/>
        <v>129.60000000000002</v>
      </c>
      <c r="H15" s="29">
        <f t="shared" si="2"/>
        <v>37.95550847457627</v>
      </c>
      <c r="I15" s="25">
        <f t="shared" si="3"/>
        <v>156.66812418014868</v>
      </c>
    </row>
    <row r="16" spans="1:9" ht="35.25" customHeight="1">
      <c r="A16" s="12">
        <v>9</v>
      </c>
      <c r="B16" s="24" t="s">
        <v>13</v>
      </c>
      <c r="C16" s="26">
        <v>864.6</v>
      </c>
      <c r="D16" s="27">
        <v>194.6</v>
      </c>
      <c r="E16" s="27">
        <v>253.1</v>
      </c>
      <c r="F16" s="28">
        <f t="shared" si="0"/>
        <v>-611.5</v>
      </c>
      <c r="G16" s="20">
        <f t="shared" si="1"/>
        <v>58.5</v>
      </c>
      <c r="H16" s="29">
        <f t="shared" si="2"/>
        <v>29.273652556095303</v>
      </c>
      <c r="I16" s="25">
        <f t="shared" si="3"/>
        <v>130.0616649537513</v>
      </c>
    </row>
    <row r="17" spans="1:9" ht="28.5" customHeight="1">
      <c r="A17" s="12">
        <v>10</v>
      </c>
      <c r="B17" s="24" t="s">
        <v>15</v>
      </c>
      <c r="C17" s="26">
        <v>1034.7</v>
      </c>
      <c r="D17" s="27">
        <v>192.9</v>
      </c>
      <c r="E17" s="27">
        <v>391.1</v>
      </c>
      <c r="F17" s="28">
        <f t="shared" si="0"/>
        <v>-643.6</v>
      </c>
      <c r="G17" s="20">
        <f t="shared" si="1"/>
        <v>198.20000000000002</v>
      </c>
      <c r="H17" s="29">
        <f t="shared" si="2"/>
        <v>37.798395670242584</v>
      </c>
      <c r="I17" s="25">
        <f t="shared" si="3"/>
        <v>202.74753758424055</v>
      </c>
    </row>
    <row r="18" spans="1:9" ht="27.75" customHeight="1">
      <c r="A18" s="12">
        <v>11</v>
      </c>
      <c r="B18" s="24" t="s">
        <v>16</v>
      </c>
      <c r="C18" s="26">
        <v>3604.4</v>
      </c>
      <c r="D18" s="27">
        <v>875.6</v>
      </c>
      <c r="E18" s="27">
        <v>1041.7</v>
      </c>
      <c r="F18" s="28">
        <f t="shared" si="0"/>
        <v>-2562.7</v>
      </c>
      <c r="G18" s="20">
        <f t="shared" si="1"/>
        <v>166.10000000000002</v>
      </c>
      <c r="H18" s="29">
        <f t="shared" si="2"/>
        <v>28.900787925868382</v>
      </c>
      <c r="I18" s="25">
        <f t="shared" si="3"/>
        <v>118.96984924623115</v>
      </c>
    </row>
    <row r="19" spans="1:9" ht="28.5" customHeight="1">
      <c r="A19" s="12">
        <v>12</v>
      </c>
      <c r="B19" s="24" t="s">
        <v>17</v>
      </c>
      <c r="C19" s="26">
        <v>1246.5</v>
      </c>
      <c r="D19" s="27">
        <v>311.5</v>
      </c>
      <c r="E19" s="27">
        <v>662.3</v>
      </c>
      <c r="F19" s="28">
        <f t="shared" si="0"/>
        <v>-584.2</v>
      </c>
      <c r="G19" s="20">
        <f t="shared" si="1"/>
        <v>350.79999999999995</v>
      </c>
      <c r="H19" s="29">
        <f t="shared" si="2"/>
        <v>53.132771760930595</v>
      </c>
      <c r="I19" s="25">
        <f t="shared" si="3"/>
        <v>212.6163723916533</v>
      </c>
    </row>
    <row r="20" spans="1:9" ht="30.75" customHeight="1">
      <c r="A20" s="12">
        <v>13</v>
      </c>
      <c r="B20" s="24" t="s">
        <v>18</v>
      </c>
      <c r="C20" s="26">
        <v>999.1</v>
      </c>
      <c r="D20" s="27">
        <v>201.2</v>
      </c>
      <c r="E20" s="27">
        <v>264.9</v>
      </c>
      <c r="F20" s="28">
        <f t="shared" si="0"/>
        <v>-734.2</v>
      </c>
      <c r="G20" s="20">
        <f t="shared" si="1"/>
        <v>63.69999999999999</v>
      </c>
      <c r="H20" s="29">
        <f t="shared" si="2"/>
        <v>26.5138624762286</v>
      </c>
      <c r="I20" s="25">
        <f t="shared" si="3"/>
        <v>131.66003976143142</v>
      </c>
    </row>
    <row r="21" spans="1:9" ht="26.25" customHeight="1">
      <c r="A21" s="12">
        <v>14</v>
      </c>
      <c r="B21" s="24" t="s">
        <v>20</v>
      </c>
      <c r="C21" s="26">
        <v>967.6</v>
      </c>
      <c r="D21" s="27">
        <v>268.6</v>
      </c>
      <c r="E21" s="27">
        <v>317.4</v>
      </c>
      <c r="F21" s="28">
        <f t="shared" si="0"/>
        <v>-650.2</v>
      </c>
      <c r="G21" s="20">
        <f t="shared" si="1"/>
        <v>48.799999999999955</v>
      </c>
      <c r="H21" s="29">
        <f t="shared" si="2"/>
        <v>32.80281107895824</v>
      </c>
      <c r="I21" s="25">
        <f t="shared" si="3"/>
        <v>118.1682799702159</v>
      </c>
    </row>
    <row r="22" spans="1:9" ht="30.75" customHeight="1">
      <c r="A22" s="12">
        <v>15</v>
      </c>
      <c r="B22" s="24" t="s">
        <v>22</v>
      </c>
      <c r="C22" s="26">
        <v>2010</v>
      </c>
      <c r="D22" s="27">
        <v>531.9</v>
      </c>
      <c r="E22" s="27">
        <v>646.5</v>
      </c>
      <c r="F22" s="28">
        <f t="shared" si="0"/>
        <v>-1363.5</v>
      </c>
      <c r="G22" s="20">
        <f t="shared" si="1"/>
        <v>114.60000000000002</v>
      </c>
      <c r="H22" s="29">
        <f t="shared" si="2"/>
        <v>32.16417910447761</v>
      </c>
      <c r="I22" s="25">
        <f t="shared" si="3"/>
        <v>121.54540327129159</v>
      </c>
    </row>
    <row r="23" spans="1:9" ht="29.25" customHeight="1">
      <c r="A23" s="12">
        <v>16</v>
      </c>
      <c r="B23" s="24" t="s">
        <v>23</v>
      </c>
      <c r="C23" s="26">
        <v>50010</v>
      </c>
      <c r="D23" s="27">
        <v>11957</v>
      </c>
      <c r="E23" s="27">
        <v>14226.9</v>
      </c>
      <c r="F23" s="28">
        <f t="shared" si="0"/>
        <v>-35783.1</v>
      </c>
      <c r="G23" s="20">
        <f t="shared" si="1"/>
        <v>2269.8999999999996</v>
      </c>
      <c r="H23" s="29">
        <f t="shared" si="2"/>
        <v>28.44811037792441</v>
      </c>
      <c r="I23" s="25">
        <f t="shared" si="3"/>
        <v>118.98385882746507</v>
      </c>
    </row>
    <row r="24" spans="1:9" ht="55.5" customHeight="1">
      <c r="A24" s="12">
        <v>17</v>
      </c>
      <c r="B24" s="24" t="s">
        <v>24</v>
      </c>
      <c r="C24" s="26">
        <v>125368.7</v>
      </c>
      <c r="D24" s="27">
        <v>29954</v>
      </c>
      <c r="E24" s="27">
        <v>31114.7</v>
      </c>
      <c r="F24" s="28">
        <f t="shared" si="0"/>
        <v>-94254</v>
      </c>
      <c r="G24" s="20">
        <f t="shared" si="1"/>
        <v>1160.7000000000007</v>
      </c>
      <c r="H24" s="29">
        <f t="shared" si="2"/>
        <v>24.81855518961272</v>
      </c>
      <c r="I24" s="25">
        <f t="shared" si="3"/>
        <v>103.87494157708485</v>
      </c>
    </row>
    <row r="25" spans="1:9" ht="77.25" customHeight="1">
      <c r="A25" s="12"/>
      <c r="B25" s="31" t="s">
        <v>40</v>
      </c>
      <c r="C25" s="20">
        <f>SUM(C8:C24)</f>
        <v>198890.9</v>
      </c>
      <c r="D25" s="20">
        <f>SUM(D8:D24)</f>
        <v>47288.8</v>
      </c>
      <c r="E25" s="20">
        <f>SUM(E8:E24)</f>
        <v>52645.6</v>
      </c>
      <c r="F25" s="20">
        <f>SUM(F8:F24)</f>
        <v>-146245.3</v>
      </c>
      <c r="G25" s="20">
        <f>SUM(G8:G24)</f>
        <v>5356.800000000001</v>
      </c>
      <c r="H25" s="20">
        <f t="shared" si="2"/>
        <v>26.469587095236633</v>
      </c>
      <c r="I25" s="20">
        <f t="shared" si="3"/>
        <v>111.3278408418061</v>
      </c>
    </row>
    <row r="26" spans="1:9" ht="31.5" customHeight="1" hidden="1">
      <c r="A26" s="12">
        <v>24</v>
      </c>
      <c r="B26" s="13" t="s">
        <v>26</v>
      </c>
      <c r="C26" s="13"/>
      <c r="D26" s="14">
        <f>SUM(D8:D25)</f>
        <v>94577.6</v>
      </c>
      <c r="E26" s="14">
        <f>+L18+SUM(E9:E25)</f>
        <v>105013.7</v>
      </c>
      <c r="F26" s="14"/>
      <c r="G26" s="14">
        <f t="shared" si="1"/>
        <v>10436.099999999991</v>
      </c>
      <c r="H26" s="14"/>
      <c r="I26" s="14">
        <f t="shared" si="3"/>
        <v>111.03443098577253</v>
      </c>
    </row>
    <row r="27" spans="1:9" ht="31.5" customHeight="1">
      <c r="A27" s="15"/>
      <c r="B27" s="16"/>
      <c r="C27" s="16"/>
      <c r="D27" s="17"/>
      <c r="E27" s="17"/>
      <c r="F27" s="17"/>
      <c r="G27" s="18"/>
      <c r="H27" s="18"/>
      <c r="I27" s="18"/>
    </row>
    <row r="28" spans="1:9" ht="31.5" customHeight="1">
      <c r="A28" s="15"/>
      <c r="B28" s="50"/>
      <c r="C28" s="50"/>
      <c r="D28" s="50"/>
      <c r="E28" s="50"/>
      <c r="F28" s="50"/>
      <c r="G28" s="50"/>
      <c r="H28" s="50"/>
      <c r="I28" s="50"/>
    </row>
    <row r="29" spans="1:9" ht="54.75" customHeight="1">
      <c r="A29" s="19"/>
      <c r="B29" s="44" t="s">
        <v>38</v>
      </c>
      <c r="C29" s="44"/>
      <c r="D29" s="44"/>
      <c r="E29" s="44"/>
      <c r="F29" s="44"/>
      <c r="G29" s="44"/>
      <c r="H29" s="44"/>
      <c r="I29" s="44"/>
    </row>
    <row r="30" spans="1:9" ht="26.25">
      <c r="A30" s="19"/>
      <c r="B30" s="19" t="s">
        <v>34</v>
      </c>
      <c r="C30" s="19"/>
      <c r="D30" s="19"/>
      <c r="E30" s="19"/>
      <c r="F30" s="19"/>
      <c r="G30" s="19"/>
      <c r="H30" s="19"/>
      <c r="I30" s="21"/>
    </row>
    <row r="31" spans="1:9" ht="26.2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26.2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26.25">
      <c r="A33" s="19"/>
      <c r="B33" s="19"/>
      <c r="C33" s="19"/>
      <c r="D33" s="19"/>
      <c r="E33" s="19"/>
      <c r="F33" s="19"/>
      <c r="G33" s="19"/>
      <c r="H33" s="19"/>
      <c r="I33" s="19"/>
    </row>
  </sheetData>
  <sheetProtection/>
  <mergeCells count="13">
    <mergeCell ref="B28:I28"/>
    <mergeCell ref="A4:I4"/>
    <mergeCell ref="A2:I2"/>
    <mergeCell ref="A3:I3"/>
    <mergeCell ref="F6:G6"/>
    <mergeCell ref="H6:I6"/>
    <mergeCell ref="B29:I29"/>
    <mergeCell ref="A1:I1"/>
    <mergeCell ref="A6:A7"/>
    <mergeCell ref="B6:B7"/>
    <mergeCell ref="C6:C7"/>
    <mergeCell ref="D6:D7"/>
    <mergeCell ref="E6:E7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user1</cp:lastModifiedBy>
  <cp:lastPrinted>2019-04-02T14:15:57Z</cp:lastPrinted>
  <dcterms:created xsi:type="dcterms:W3CDTF">1999-10-12T11:19:39Z</dcterms:created>
  <dcterms:modified xsi:type="dcterms:W3CDTF">2019-04-02T14:16:42Z</dcterms:modified>
  <cp:category/>
  <cp:version/>
  <cp:contentType/>
  <cp:contentStatus/>
</cp:coreProperties>
</file>