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7800" windowHeight="4320" tabRatio="899" firstSheet="1" activeTab="1"/>
  </bookViews>
  <sheets>
    <sheet name="І кошик 11 (4)" sheetId="1" state="hidden" r:id="rId1"/>
    <sheet name="аналіз 2018" sheetId="2" r:id="rId2"/>
  </sheets>
  <definedNames>
    <definedName name="_xlnm.Print_Area" localSheetId="1">'аналіз 2018'!$A$1:$I$31</definedName>
    <definedName name="_xlnm.Print_Area" localSheetId="0">'І кошик 11 (4)'!$A$1:$C$38</definedName>
  </definedNames>
  <calcPr fullCalcOnLoad="1"/>
</workbook>
</file>

<file path=xl/sharedStrings.xml><?xml version="1.0" encoding="utf-8"?>
<sst xmlns="http://schemas.openxmlformats.org/spreadsheetml/2006/main" count="67" uniqueCount="44">
  <si>
    <t>№     п/п</t>
  </si>
  <si>
    <t>Назва рад</t>
  </si>
  <si>
    <t>В.Вербче</t>
  </si>
  <si>
    <t>Вири</t>
  </si>
  <si>
    <t>Зносичі</t>
  </si>
  <si>
    <t>К.Случанськ</t>
  </si>
  <si>
    <t>Карасин</t>
  </si>
  <si>
    <t>Карпилівка</t>
  </si>
  <si>
    <t>Костянтинівка</t>
  </si>
  <si>
    <t>Корост</t>
  </si>
  <si>
    <t>Кричильськ</t>
  </si>
  <si>
    <t>Кузьмівка</t>
  </si>
  <si>
    <t>Любиковичі</t>
  </si>
  <si>
    <t>Люхча</t>
  </si>
  <si>
    <t xml:space="preserve">Немовичі </t>
  </si>
  <si>
    <t>Ремчиці</t>
  </si>
  <si>
    <t>Селище</t>
  </si>
  <si>
    <t>Стрільськ</t>
  </si>
  <si>
    <t>Тутовичі</t>
  </si>
  <si>
    <t>Тинне</t>
  </si>
  <si>
    <t>Чудель</t>
  </si>
  <si>
    <t>Клесів</t>
  </si>
  <si>
    <t>Степань</t>
  </si>
  <si>
    <t>м.Сарни</t>
  </si>
  <si>
    <t>Районний бюджет</t>
  </si>
  <si>
    <t xml:space="preserve">             Аналіз</t>
  </si>
  <si>
    <t>Р А З О М    Д О Х О Д І В</t>
  </si>
  <si>
    <t>Начальник управління                                                   Коханевич Т.М.</t>
  </si>
  <si>
    <t>% виконання</t>
  </si>
  <si>
    <t xml:space="preserve"> затвердженого  з урах.змін плану</t>
  </si>
  <si>
    <t xml:space="preserve">              виконання  бюджету  Сарненського  району                       станом  на  01 грудня  2005 року</t>
  </si>
  <si>
    <t>Аналіз</t>
  </si>
  <si>
    <t>Відхилення +,-</t>
  </si>
  <si>
    <t>тис.грн.</t>
  </si>
  <si>
    <t xml:space="preserve">                                                                                                                                                                                                                                      </t>
  </si>
  <si>
    <t>Затверджено на 2018 рік</t>
  </si>
  <si>
    <t>до затвердженого плану на 2018 рік</t>
  </si>
  <si>
    <t>затвердженого  плану на 2018 рік</t>
  </si>
  <si>
    <t>Затверджено на січень-квітень 2018 року</t>
  </si>
  <si>
    <t>Фактично  надійшло за січень-квітень 2018 року</t>
  </si>
  <si>
    <t>до затвердженого плану на січень-квітень 2018 року</t>
  </si>
  <si>
    <t xml:space="preserve">              виконання  бюджету  Сарненського  району за січень-квітень 2018 року                             </t>
  </si>
  <si>
    <t>Начальник фінуправління                                                                                          О.А.Радько</t>
  </si>
  <si>
    <t>Примітка: В аналізі не враховано збільшення доходів районного бюджету на суму 1490,3 тис.грн. згідно рішення сесії районної ради від 26.04.2018 №646, у зв'язку із введенням довідок змін 02.05.2018 р. на травень місяць.</t>
  </si>
</sst>
</file>

<file path=xl/styles.xml><?xml version="1.0" encoding="utf-8"?>
<styleSheet xmlns="http://schemas.openxmlformats.org/spreadsheetml/2006/main">
  <numFmts count="4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"/>
    <numFmt numFmtId="181" formatCode="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0.000"/>
    <numFmt numFmtId="186" formatCode="0.0%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#,##0.000"/>
    <numFmt numFmtId="193" formatCode="0.000000000"/>
    <numFmt numFmtId="194" formatCode="#,##0.0000"/>
    <numFmt numFmtId="195" formatCode="#\ ##0.0"/>
  </numFmts>
  <fonts count="54">
    <font>
      <sz val="10"/>
      <name val="Times New Roman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20"/>
      <name val="Times New Roman"/>
      <family val="1"/>
    </font>
    <font>
      <b/>
      <sz val="14"/>
      <color indexed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u val="single"/>
      <sz val="7.5"/>
      <color indexed="12"/>
      <name val="Times New Roman"/>
      <family val="1"/>
    </font>
    <font>
      <u val="single"/>
      <sz val="7.5"/>
      <color indexed="36"/>
      <name val="Times New Roman"/>
      <family val="1"/>
    </font>
    <font>
      <sz val="20"/>
      <name val="Times New Roman"/>
      <family val="1"/>
    </font>
    <font>
      <b/>
      <sz val="20"/>
      <color indexed="12"/>
      <name val="Times New Roman"/>
      <family val="1"/>
    </font>
    <font>
      <b/>
      <sz val="20"/>
      <color indexed="48"/>
      <name val="Times New Roman"/>
      <family val="1"/>
    </font>
    <font>
      <b/>
      <sz val="22"/>
      <name val="Times New Roman"/>
      <family val="1"/>
    </font>
    <font>
      <b/>
      <sz val="26"/>
      <name val="Times New Roman"/>
      <family val="1"/>
    </font>
    <font>
      <sz val="10"/>
      <color indexed="8"/>
      <name val="Arial Cyr"/>
      <family val="0"/>
    </font>
    <font>
      <sz val="9.2"/>
      <color indexed="8"/>
      <name val="Arial Cyr"/>
      <family val="0"/>
    </font>
    <font>
      <i/>
      <sz val="20"/>
      <name val="Times New Roman"/>
      <family val="1"/>
    </font>
    <font>
      <sz val="22"/>
      <name val="Times New Roman"/>
      <family val="1"/>
    </font>
    <font>
      <b/>
      <sz val="2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10" xfId="0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horizontal="left" vertical="center" wrapText="1" indent="1"/>
      <protection/>
    </xf>
    <xf numFmtId="180" fontId="1" fillId="0" borderId="10" xfId="0" applyNumberFormat="1" applyFont="1" applyBorder="1" applyAlignment="1" applyProtection="1">
      <alignment horizontal="right" vertical="center"/>
      <protection locked="0"/>
    </xf>
    <xf numFmtId="0" fontId="5" fillId="0" borderId="10" xfId="0" applyFont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/>
    </xf>
    <xf numFmtId="0" fontId="2" fillId="0" borderId="0" xfId="0" applyFont="1" applyBorder="1" applyAlignment="1" applyProtection="1">
      <alignment horizontal="center" vertical="center" wrapText="1"/>
      <protection/>
    </xf>
    <xf numFmtId="180" fontId="4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>
      <alignment/>
    </xf>
    <xf numFmtId="180" fontId="2" fillId="0" borderId="10" xfId="0" applyNumberFormat="1" applyFont="1" applyBorder="1" applyAlignment="1" applyProtection="1">
      <alignment horizontal="right" vertic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180" fontId="3" fillId="0" borderId="10" xfId="0" applyNumberFormat="1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180" fontId="11" fillId="0" borderId="0" xfId="0" applyNumberFormat="1" applyFont="1" applyBorder="1" applyAlignment="1" applyProtection="1">
      <alignment horizontal="right" vertical="center"/>
      <protection/>
    </xf>
    <xf numFmtId="180" fontId="12" fillId="0" borderId="0" xfId="0" applyNumberFormat="1" applyFont="1" applyBorder="1" applyAlignment="1" applyProtection="1">
      <alignment horizontal="right" vertical="center"/>
      <protection/>
    </xf>
    <xf numFmtId="0" fontId="10" fillId="0" borderId="0" xfId="0" applyFont="1" applyAlignment="1">
      <alignment/>
    </xf>
    <xf numFmtId="180" fontId="13" fillId="0" borderId="10" xfId="0" applyNumberFormat="1" applyFont="1" applyBorder="1" applyAlignment="1" applyProtection="1">
      <alignment horizontal="right" vertical="center"/>
      <protection/>
    </xf>
    <xf numFmtId="0" fontId="17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3" fillId="0" borderId="11" xfId="0" applyFont="1" applyBorder="1" applyAlignment="1" applyProtection="1">
      <alignment horizontal="center" vertical="center" wrapText="1"/>
      <protection/>
    </xf>
    <xf numFmtId="0" fontId="13" fillId="0" borderId="10" xfId="0" applyFont="1" applyBorder="1" applyAlignment="1" applyProtection="1">
      <alignment horizontal="left" vertical="center" wrapText="1" indent="1"/>
      <protection/>
    </xf>
    <xf numFmtId="180" fontId="13" fillId="0" borderId="10" xfId="0" applyNumberFormat="1" applyFont="1" applyFill="1" applyBorder="1" applyAlignment="1" applyProtection="1">
      <alignment horizontal="right" vertical="center"/>
      <protection/>
    </xf>
    <xf numFmtId="181" fontId="18" fillId="0" borderId="10" xfId="0" applyNumberFormat="1" applyFont="1" applyBorder="1" applyAlignment="1" applyProtection="1">
      <alignment horizontal="right" vertical="center" wrapText="1" indent="1"/>
      <protection/>
    </xf>
    <xf numFmtId="180" fontId="18" fillId="0" borderId="10" xfId="0" applyNumberFormat="1" applyFont="1" applyBorder="1" applyAlignment="1" applyProtection="1">
      <alignment horizontal="right" vertical="center"/>
      <protection locked="0"/>
    </xf>
    <xf numFmtId="181" fontId="18" fillId="0" borderId="10" xfId="0" applyNumberFormat="1" applyFont="1" applyBorder="1" applyAlignment="1">
      <alignment vertical="center"/>
    </xf>
    <xf numFmtId="180" fontId="18" fillId="0" borderId="10" xfId="0" applyNumberFormat="1" applyFont="1" applyBorder="1" applyAlignment="1" applyProtection="1">
      <alignment horizontal="right" vertical="center"/>
      <protection/>
    </xf>
    <xf numFmtId="181" fontId="18" fillId="0" borderId="10" xfId="0" applyNumberFormat="1" applyFont="1" applyBorder="1" applyAlignment="1" applyProtection="1">
      <alignment horizontal="right" vertical="center"/>
      <protection locked="0"/>
    </xf>
    <xf numFmtId="0" fontId="3" fillId="0" borderId="0" xfId="0" applyFont="1" applyAlignment="1">
      <alignment horizontal="center"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 wrapText="1"/>
    </xf>
    <xf numFmtId="0" fontId="1" fillId="0" borderId="12" xfId="0" applyFont="1" applyBorder="1" applyAlignment="1" applyProtection="1">
      <alignment horizontal="center" vertical="center" wrapText="1"/>
      <protection/>
    </xf>
    <xf numFmtId="0" fontId="1" fillId="0" borderId="13" xfId="0" applyFont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horizontal="left" wrapText="1"/>
      <protection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center" wrapText="1"/>
    </xf>
    <xf numFmtId="0" fontId="10" fillId="0" borderId="12" xfId="0" applyFont="1" applyBorder="1" applyAlignment="1" applyProtection="1">
      <alignment horizontal="center" vertical="center" wrapText="1"/>
      <protection/>
    </xf>
    <xf numFmtId="0" fontId="10" fillId="0" borderId="13" xfId="0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10" fillId="0" borderId="0" xfId="0" applyFont="1" applyBorder="1" applyAlignment="1" applyProtection="1">
      <alignment horizontal="left" vertical="center" wrapText="1"/>
      <protection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6" xfId="0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2"/>
          <c:y val="0.17"/>
          <c:w val="0.70375"/>
          <c:h val="0.79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'І кошик 11 (4)'!$C$7:$C$8</c:f>
              <c:strCache>
                <c:ptCount val="1"/>
                <c:pt idx="0">
                  <c:v>% виконання  затвердженого  з урах.змін плану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'І кошик 11 (4)'!$A$9:$B$32</c:f>
              <c:multiLvlStrCache/>
            </c:multiLvlStrRef>
          </c:cat>
          <c:val>
            <c:numRef>
              <c:f>'І кошик 11 (4)'!$C$9:$C$32</c:f>
              <c:numCache/>
            </c:numRef>
          </c:val>
        </c:ser>
        <c:axId val="13491509"/>
        <c:axId val="41171890"/>
      </c:barChart>
      <c:catAx>
        <c:axId val="134915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1171890"/>
        <c:crosses val="autoZero"/>
        <c:auto val="1"/>
        <c:lblOffset val="100"/>
        <c:tickLblSkip val="2"/>
        <c:noMultiLvlLbl val="0"/>
      </c:catAx>
      <c:valAx>
        <c:axId val="4117189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49150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55"/>
          <c:y val="0.241"/>
          <c:w val="0.2465"/>
          <c:h val="0.20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161925</xdr:colOff>
      <xdr:row>7</xdr:row>
      <xdr:rowOff>923925</xdr:rowOff>
    </xdr:from>
    <xdr:to>
      <xdr:col>10</xdr:col>
      <xdr:colOff>219075</xdr:colOff>
      <xdr:row>13</xdr:row>
      <xdr:rowOff>295275</xdr:rowOff>
    </xdr:to>
    <xdr:graphicFrame>
      <xdr:nvGraphicFramePr>
        <xdr:cNvPr id="1" name="Диаграмма 1"/>
        <xdr:cNvGraphicFramePr/>
      </xdr:nvGraphicFramePr>
      <xdr:xfrm>
        <a:off x="2419350" y="2924175"/>
        <a:ext cx="4838700" cy="249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4"/>
  <sheetViews>
    <sheetView zoomScaleSheetLayoutView="75" zoomScalePageLayoutView="0" workbookViewId="0" topLeftCell="A7">
      <selection activeCell="B7" sqref="B7:B8"/>
    </sheetView>
  </sheetViews>
  <sheetFormatPr defaultColWidth="9.33203125" defaultRowHeight="12.75"/>
  <cols>
    <col min="1" max="1" width="6" style="0" customWidth="1"/>
    <col min="2" max="2" width="33.5" style="0" customWidth="1"/>
    <col min="3" max="3" width="18.33203125" style="0" customWidth="1"/>
  </cols>
  <sheetData>
    <row r="1" spans="1:3" ht="25.5">
      <c r="A1" s="32" t="s">
        <v>25</v>
      </c>
      <c r="B1" s="32"/>
      <c r="C1" s="32"/>
    </row>
    <row r="2" spans="1:3" ht="25.5" customHeight="1">
      <c r="A2" s="36" t="s">
        <v>30</v>
      </c>
      <c r="B2" s="36"/>
      <c r="C2" s="36"/>
    </row>
    <row r="3" spans="1:3" ht="25.5" customHeight="1">
      <c r="A3" s="36"/>
      <c r="B3" s="36"/>
      <c r="C3" s="36"/>
    </row>
    <row r="4" spans="1:3" ht="25.5" customHeight="1">
      <c r="A4" s="36"/>
      <c r="B4" s="36"/>
      <c r="C4" s="36"/>
    </row>
    <row r="5" spans="1:3" ht="25.5">
      <c r="A5" s="5"/>
      <c r="B5" s="5"/>
      <c r="C5" s="5"/>
    </row>
    <row r="7" spans="1:3" ht="17.25" customHeight="1">
      <c r="A7" s="34" t="s">
        <v>0</v>
      </c>
      <c r="B7" s="37" t="s">
        <v>1</v>
      </c>
      <c r="C7" s="10" t="s">
        <v>28</v>
      </c>
    </row>
    <row r="8" spans="1:3" ht="83.25" customHeight="1">
      <c r="A8" s="35"/>
      <c r="B8" s="38"/>
      <c r="C8" s="4" t="s">
        <v>29</v>
      </c>
    </row>
    <row r="9" spans="1:3" ht="32.25" customHeight="1">
      <c r="A9" s="1">
        <v>1</v>
      </c>
      <c r="B9" s="2" t="s">
        <v>2</v>
      </c>
      <c r="C9" s="3">
        <v>85.2</v>
      </c>
    </row>
    <row r="10" spans="1:3" ht="33.75" customHeight="1">
      <c r="A10" s="1">
        <v>2</v>
      </c>
      <c r="B10" s="2" t="s">
        <v>3</v>
      </c>
      <c r="C10" s="3">
        <v>157.6</v>
      </c>
    </row>
    <row r="11" spans="1:3" ht="32.25" customHeight="1">
      <c r="A11" s="1">
        <v>3</v>
      </c>
      <c r="B11" s="2" t="s">
        <v>4</v>
      </c>
      <c r="C11" s="3">
        <v>52.3</v>
      </c>
    </row>
    <row r="12" spans="1:3" ht="29.25" customHeight="1">
      <c r="A12" s="1">
        <v>4</v>
      </c>
      <c r="B12" s="2" t="s">
        <v>5</v>
      </c>
      <c r="C12" s="3">
        <v>94.4</v>
      </c>
    </row>
    <row r="13" spans="1:3" ht="35.25" customHeight="1">
      <c r="A13" s="1">
        <v>5</v>
      </c>
      <c r="B13" s="2" t="s">
        <v>6</v>
      </c>
      <c r="C13" s="3">
        <v>292.9</v>
      </c>
    </row>
    <row r="14" spans="1:3" ht="30.75" customHeight="1">
      <c r="A14" s="1">
        <v>6</v>
      </c>
      <c r="B14" s="2" t="s">
        <v>7</v>
      </c>
      <c r="C14" s="3">
        <v>177.8</v>
      </c>
    </row>
    <row r="15" spans="1:3" ht="32.25" customHeight="1">
      <c r="A15" s="1">
        <v>7</v>
      </c>
      <c r="B15" s="2" t="s">
        <v>8</v>
      </c>
      <c r="C15" s="3">
        <v>72.7</v>
      </c>
    </row>
    <row r="16" spans="1:3" ht="31.5" customHeight="1">
      <c r="A16" s="1">
        <v>8</v>
      </c>
      <c r="B16" s="2" t="s">
        <v>9</v>
      </c>
      <c r="C16" s="3">
        <v>145.9</v>
      </c>
    </row>
    <row r="17" spans="1:3" ht="34.5" customHeight="1">
      <c r="A17" s="1">
        <v>9</v>
      </c>
      <c r="B17" s="2" t="s">
        <v>10</v>
      </c>
      <c r="C17" s="3">
        <v>109</v>
      </c>
    </row>
    <row r="18" spans="1:3" ht="30.75" customHeight="1">
      <c r="A18" s="1">
        <v>10</v>
      </c>
      <c r="B18" s="2" t="s">
        <v>11</v>
      </c>
      <c r="C18" s="3">
        <v>535.6</v>
      </c>
    </row>
    <row r="19" spans="1:3" ht="33.75" customHeight="1">
      <c r="A19" s="1">
        <v>11</v>
      </c>
      <c r="B19" s="2" t="s">
        <v>12</v>
      </c>
      <c r="C19" s="3">
        <v>85</v>
      </c>
    </row>
    <row r="20" spans="1:3" ht="35.25" customHeight="1">
      <c r="A20" s="1">
        <v>12</v>
      </c>
      <c r="B20" s="2" t="s">
        <v>13</v>
      </c>
      <c r="C20" s="3">
        <v>99.2</v>
      </c>
    </row>
    <row r="21" spans="1:3" ht="27.75" customHeight="1">
      <c r="A21" s="1">
        <v>13</v>
      </c>
      <c r="B21" s="2" t="s">
        <v>14</v>
      </c>
      <c r="C21" s="3">
        <v>74.2</v>
      </c>
    </row>
    <row r="22" spans="1:3" ht="28.5" customHeight="1">
      <c r="A22" s="1">
        <v>14</v>
      </c>
      <c r="B22" s="2" t="s">
        <v>15</v>
      </c>
      <c r="C22" s="3">
        <v>109.5</v>
      </c>
    </row>
    <row r="23" spans="1:3" ht="27.75" customHeight="1">
      <c r="A23" s="1">
        <v>15</v>
      </c>
      <c r="B23" s="2" t="s">
        <v>16</v>
      </c>
      <c r="C23" s="3">
        <v>102.7</v>
      </c>
    </row>
    <row r="24" spans="1:3" ht="28.5" customHeight="1">
      <c r="A24" s="1">
        <v>16</v>
      </c>
      <c r="B24" s="2" t="s">
        <v>17</v>
      </c>
      <c r="C24" s="3">
        <v>115.7</v>
      </c>
    </row>
    <row r="25" spans="1:3" ht="28.5" customHeight="1">
      <c r="A25" s="1">
        <v>17</v>
      </c>
      <c r="B25" s="2" t="s">
        <v>18</v>
      </c>
      <c r="C25" s="3">
        <v>92.6</v>
      </c>
    </row>
    <row r="26" spans="1:3" ht="30.75" customHeight="1">
      <c r="A26" s="1">
        <v>18</v>
      </c>
      <c r="B26" s="2" t="s">
        <v>19</v>
      </c>
      <c r="C26" s="3">
        <v>87</v>
      </c>
    </row>
    <row r="27" spans="1:3" ht="26.25" customHeight="1">
      <c r="A27" s="1">
        <v>19</v>
      </c>
      <c r="B27" s="2" t="s">
        <v>20</v>
      </c>
      <c r="C27" s="3">
        <v>90</v>
      </c>
    </row>
    <row r="28" spans="1:3" ht="30.75" customHeight="1">
      <c r="A28" s="1">
        <v>0</v>
      </c>
      <c r="B28" s="2" t="s">
        <v>21</v>
      </c>
      <c r="C28" s="3">
        <v>125.1</v>
      </c>
    </row>
    <row r="29" spans="1:3" ht="30.75" customHeight="1">
      <c r="A29" s="1">
        <v>21</v>
      </c>
      <c r="B29" s="2" t="s">
        <v>22</v>
      </c>
      <c r="C29" s="3">
        <v>78.3</v>
      </c>
    </row>
    <row r="30" spans="1:3" ht="29.25" customHeight="1">
      <c r="A30" s="1">
        <v>22</v>
      </c>
      <c r="B30" s="2" t="s">
        <v>23</v>
      </c>
      <c r="C30" s="3">
        <v>90.7</v>
      </c>
    </row>
    <row r="31" spans="1:3" ht="29.25" customHeight="1">
      <c r="A31" s="1">
        <v>23</v>
      </c>
      <c r="B31" s="2" t="s">
        <v>24</v>
      </c>
      <c r="C31" s="3">
        <v>106.7</v>
      </c>
    </row>
    <row r="32" spans="1:3" ht="31.5" customHeight="1" hidden="1">
      <c r="A32" s="1">
        <v>24</v>
      </c>
      <c r="B32" s="9" t="s">
        <v>26</v>
      </c>
      <c r="C32" s="11">
        <f>SUM(C9:C31)</f>
        <v>2980.0999999999995</v>
      </c>
    </row>
    <row r="33" spans="1:3" ht="31.5" customHeight="1">
      <c r="A33" s="8"/>
      <c r="B33" s="6"/>
      <c r="C33" s="7"/>
    </row>
    <row r="34" spans="2:3" ht="37.5" customHeight="1">
      <c r="B34" s="33" t="s">
        <v>27</v>
      </c>
      <c r="C34" s="33"/>
    </row>
  </sheetData>
  <sheetProtection/>
  <mergeCells count="5">
    <mergeCell ref="A1:C1"/>
    <mergeCell ref="B34:C34"/>
    <mergeCell ref="A7:A8"/>
    <mergeCell ref="A2:C4"/>
    <mergeCell ref="B7:B8"/>
  </mergeCells>
  <printOptions horizontalCentered="1" verticalCentered="1"/>
  <pageMargins left="0.984251968503937" right="0.5905511811023623" top="0.3937007874015748" bottom="0.5118110236220472" header="7.598425196850394" footer="0.5118110236220472"/>
  <pageSetup horizontalDpi="600" verticalDpi="600" orientation="portrait" paperSize="9" scale="60" r:id="rId2"/>
  <headerFooter alignWithMargins="0">
    <oddFooter>&amp;C&amp;8&amp;F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4"/>
  <sheetViews>
    <sheetView tabSelected="1" view="pageBreakPreview" zoomScale="62" zoomScaleNormal="75" zoomScaleSheetLayoutView="62" zoomScalePageLayoutView="0" workbookViewId="0" topLeftCell="A19">
      <selection activeCell="D28" sqref="D28"/>
    </sheetView>
  </sheetViews>
  <sheetFormatPr defaultColWidth="9.33203125" defaultRowHeight="12.75"/>
  <cols>
    <col min="1" max="1" width="7" style="0" customWidth="1"/>
    <col min="2" max="2" width="39.83203125" style="0" customWidth="1"/>
    <col min="3" max="3" width="23.5" style="0" customWidth="1"/>
    <col min="4" max="4" width="21.5" style="0" customWidth="1"/>
    <col min="5" max="5" width="23.83203125" style="0" customWidth="1"/>
    <col min="6" max="8" width="27.16015625" style="0" customWidth="1"/>
    <col min="9" max="9" width="26" style="0" customWidth="1"/>
  </cols>
  <sheetData>
    <row r="1" spans="1:9" ht="55.5" customHeight="1">
      <c r="A1" s="40" t="s">
        <v>31</v>
      </c>
      <c r="B1" s="40"/>
      <c r="C1" s="40"/>
      <c r="D1" s="40"/>
      <c r="E1" s="40"/>
      <c r="F1" s="40"/>
      <c r="G1" s="40"/>
      <c r="H1" s="40"/>
      <c r="I1" s="40"/>
    </row>
    <row r="2" spans="1:9" ht="25.5" customHeight="1">
      <c r="A2" s="41" t="s">
        <v>41</v>
      </c>
      <c r="B2" s="41"/>
      <c r="C2" s="41"/>
      <c r="D2" s="41"/>
      <c r="E2" s="41"/>
      <c r="F2" s="41"/>
      <c r="G2" s="41"/>
      <c r="H2" s="41"/>
      <c r="I2" s="41"/>
    </row>
    <row r="3" spans="1:9" ht="12.75" customHeight="1">
      <c r="A3" s="41"/>
      <c r="B3" s="41"/>
      <c r="C3" s="41"/>
      <c r="D3" s="41"/>
      <c r="E3" s="41"/>
      <c r="F3" s="41"/>
      <c r="G3" s="41"/>
      <c r="H3" s="41"/>
      <c r="I3" s="41"/>
    </row>
    <row r="4" spans="1:9" ht="11.25" customHeight="1">
      <c r="A4" s="41"/>
      <c r="B4" s="41"/>
      <c r="C4" s="41"/>
      <c r="D4" s="41"/>
      <c r="E4" s="41"/>
      <c r="F4" s="41"/>
      <c r="G4" s="41"/>
      <c r="H4" s="41"/>
      <c r="I4" s="41"/>
    </row>
    <row r="5" spans="2:9" ht="34.5" customHeight="1">
      <c r="B5" s="32"/>
      <c r="C5" s="32"/>
      <c r="D5" s="32"/>
      <c r="E5" s="32"/>
      <c r="F5" s="32"/>
      <c r="G5" s="32"/>
      <c r="H5" s="32"/>
      <c r="I5" s="32"/>
    </row>
    <row r="6" ht="15.75">
      <c r="I6" s="23" t="s">
        <v>33</v>
      </c>
    </row>
    <row r="7" spans="1:9" ht="24" customHeight="1">
      <c r="A7" s="42" t="s">
        <v>0</v>
      </c>
      <c r="B7" s="44" t="s">
        <v>1</v>
      </c>
      <c r="C7" s="44" t="s">
        <v>35</v>
      </c>
      <c r="D7" s="44" t="s">
        <v>38</v>
      </c>
      <c r="E7" s="44" t="s">
        <v>39</v>
      </c>
      <c r="F7" s="47" t="s">
        <v>32</v>
      </c>
      <c r="G7" s="48"/>
      <c r="H7" s="49" t="s">
        <v>28</v>
      </c>
      <c r="I7" s="50"/>
    </row>
    <row r="8" spans="1:9" ht="207.75" customHeight="1">
      <c r="A8" s="43"/>
      <c r="B8" s="45"/>
      <c r="C8" s="45"/>
      <c r="D8" s="45"/>
      <c r="E8" s="45"/>
      <c r="F8" s="24" t="s">
        <v>36</v>
      </c>
      <c r="G8" s="24" t="s">
        <v>40</v>
      </c>
      <c r="H8" s="24" t="s">
        <v>37</v>
      </c>
      <c r="I8" s="14" t="s">
        <v>40</v>
      </c>
    </row>
    <row r="9" spans="1:9" ht="32.25" customHeight="1">
      <c r="A9" s="13">
        <v>1</v>
      </c>
      <c r="B9" s="25" t="s">
        <v>2</v>
      </c>
      <c r="C9" s="27">
        <v>733.5</v>
      </c>
      <c r="D9" s="28">
        <v>253.7</v>
      </c>
      <c r="E9" s="29">
        <v>378.7</v>
      </c>
      <c r="F9" s="29">
        <f aca="true" t="shared" si="0" ref="F9:F25">SUM(E9-C9)</f>
        <v>-354.8</v>
      </c>
      <c r="G9" s="21">
        <f aca="true" t="shared" si="1" ref="G9:G27">E9-D9</f>
        <v>125</v>
      </c>
      <c r="H9" s="30">
        <f aca="true" t="shared" si="2" ref="H9:H26">E9/C9*100</f>
        <v>51.6291751874574</v>
      </c>
      <c r="I9" s="26">
        <f aca="true" t="shared" si="3" ref="I9:I27">E9/D9*100</f>
        <v>149.27079227433978</v>
      </c>
    </row>
    <row r="10" spans="1:9" ht="33.75" customHeight="1">
      <c r="A10" s="13">
        <v>2</v>
      </c>
      <c r="B10" s="25" t="s">
        <v>3</v>
      </c>
      <c r="C10" s="27">
        <v>5100</v>
      </c>
      <c r="D10" s="28">
        <v>1490.5</v>
      </c>
      <c r="E10" s="31">
        <v>1992.6</v>
      </c>
      <c r="F10" s="29">
        <f t="shared" si="0"/>
        <v>-3107.4</v>
      </c>
      <c r="G10" s="21">
        <f t="shared" si="1"/>
        <v>502.0999999999999</v>
      </c>
      <c r="H10" s="30">
        <f t="shared" si="2"/>
        <v>39.07058823529412</v>
      </c>
      <c r="I10" s="26">
        <f t="shared" si="3"/>
        <v>133.68668232136866</v>
      </c>
    </row>
    <row r="11" spans="1:9" ht="29.25" customHeight="1">
      <c r="A11" s="13">
        <v>4</v>
      </c>
      <c r="B11" s="25" t="s">
        <v>5</v>
      </c>
      <c r="C11" s="27">
        <v>658.9</v>
      </c>
      <c r="D11" s="31">
        <v>163.5</v>
      </c>
      <c r="E11" s="31">
        <v>196.5</v>
      </c>
      <c r="F11" s="29">
        <f t="shared" si="0"/>
        <v>-462.4</v>
      </c>
      <c r="G11" s="21">
        <f t="shared" si="1"/>
        <v>33</v>
      </c>
      <c r="H11" s="30">
        <f t="shared" si="2"/>
        <v>29.8224313249355</v>
      </c>
      <c r="I11" s="26">
        <f t="shared" si="3"/>
        <v>120.1834862385321</v>
      </c>
    </row>
    <row r="12" spans="1:9" ht="32.25" customHeight="1">
      <c r="A12" s="13">
        <v>5</v>
      </c>
      <c r="B12" s="25" t="s">
        <v>9</v>
      </c>
      <c r="C12" s="27">
        <v>862.5</v>
      </c>
      <c r="D12" s="28">
        <v>221.4</v>
      </c>
      <c r="E12" s="28">
        <v>260.4</v>
      </c>
      <c r="F12" s="29">
        <f t="shared" si="0"/>
        <v>-602.1</v>
      </c>
      <c r="G12" s="21">
        <f t="shared" si="1"/>
        <v>38.99999999999997</v>
      </c>
      <c r="H12" s="30">
        <f t="shared" si="2"/>
        <v>30.191304347826087</v>
      </c>
      <c r="I12" s="26">
        <f t="shared" si="3"/>
        <v>117.61517615176152</v>
      </c>
    </row>
    <row r="13" spans="1:9" ht="31.5" customHeight="1">
      <c r="A13" s="13">
        <v>6</v>
      </c>
      <c r="B13" s="25" t="s">
        <v>8</v>
      </c>
      <c r="C13" s="27">
        <v>1325.5</v>
      </c>
      <c r="D13" s="28">
        <v>454.4</v>
      </c>
      <c r="E13" s="28">
        <v>468.8</v>
      </c>
      <c r="F13" s="29">
        <f t="shared" si="0"/>
        <v>-856.7</v>
      </c>
      <c r="G13" s="21">
        <f t="shared" si="1"/>
        <v>14.400000000000034</v>
      </c>
      <c r="H13" s="30">
        <f t="shared" si="2"/>
        <v>35.367785741229724</v>
      </c>
      <c r="I13" s="26">
        <f t="shared" si="3"/>
        <v>103.16901408450705</v>
      </c>
    </row>
    <row r="14" spans="1:9" ht="34.5" customHeight="1">
      <c r="A14" s="13">
        <v>7</v>
      </c>
      <c r="B14" s="25" t="s">
        <v>10</v>
      </c>
      <c r="C14" s="27">
        <v>678.1</v>
      </c>
      <c r="D14" s="28">
        <v>149.2</v>
      </c>
      <c r="E14" s="28">
        <v>261.1</v>
      </c>
      <c r="F14" s="29">
        <f t="shared" si="0"/>
        <v>-417</v>
      </c>
      <c r="G14" s="21">
        <f t="shared" si="1"/>
        <v>111.90000000000003</v>
      </c>
      <c r="H14" s="30">
        <f t="shared" si="2"/>
        <v>38.50464533254682</v>
      </c>
      <c r="I14" s="26">
        <f t="shared" si="3"/>
        <v>175.00000000000003</v>
      </c>
    </row>
    <row r="15" spans="1:9" ht="30.75" customHeight="1">
      <c r="A15" s="13">
        <v>8</v>
      </c>
      <c r="B15" s="25" t="s">
        <v>11</v>
      </c>
      <c r="C15" s="27">
        <v>646.1</v>
      </c>
      <c r="D15" s="28">
        <v>276.1</v>
      </c>
      <c r="E15" s="28">
        <v>566.2</v>
      </c>
      <c r="F15" s="29">
        <f t="shared" si="0"/>
        <v>-79.89999999999998</v>
      </c>
      <c r="G15" s="21">
        <f t="shared" si="1"/>
        <v>290.1</v>
      </c>
      <c r="H15" s="30">
        <f t="shared" si="2"/>
        <v>87.63349326729609</v>
      </c>
      <c r="I15" s="26">
        <f t="shared" si="3"/>
        <v>205.0706265845708</v>
      </c>
    </row>
    <row r="16" spans="1:9" ht="33.75" customHeight="1">
      <c r="A16" s="13">
        <v>9</v>
      </c>
      <c r="B16" s="25" t="s">
        <v>12</v>
      </c>
      <c r="C16" s="27">
        <v>528.9</v>
      </c>
      <c r="D16" s="28">
        <v>147</v>
      </c>
      <c r="E16" s="28">
        <v>154.9</v>
      </c>
      <c r="F16" s="29">
        <f t="shared" si="0"/>
        <v>-374</v>
      </c>
      <c r="G16" s="21">
        <f t="shared" si="1"/>
        <v>7.900000000000006</v>
      </c>
      <c r="H16" s="30">
        <f t="shared" si="2"/>
        <v>29.287199848742674</v>
      </c>
      <c r="I16" s="26">
        <f t="shared" si="3"/>
        <v>105.37414965986396</v>
      </c>
    </row>
    <row r="17" spans="1:9" ht="35.25" customHeight="1">
      <c r="A17" s="13">
        <v>10</v>
      </c>
      <c r="B17" s="25" t="s">
        <v>13</v>
      </c>
      <c r="C17" s="27">
        <v>1184</v>
      </c>
      <c r="D17" s="28">
        <v>350.5</v>
      </c>
      <c r="E17" s="28">
        <v>456.8</v>
      </c>
      <c r="F17" s="29">
        <f t="shared" si="0"/>
        <v>-727.2</v>
      </c>
      <c r="G17" s="21">
        <f t="shared" si="1"/>
        <v>106.30000000000001</v>
      </c>
      <c r="H17" s="30">
        <f t="shared" si="2"/>
        <v>38.58108108108108</v>
      </c>
      <c r="I17" s="26">
        <f t="shared" si="3"/>
        <v>130.3281027104137</v>
      </c>
    </row>
    <row r="18" spans="1:9" ht="28.5" customHeight="1">
      <c r="A18" s="13">
        <v>11</v>
      </c>
      <c r="B18" s="25" t="s">
        <v>15</v>
      </c>
      <c r="C18" s="27">
        <v>894.5</v>
      </c>
      <c r="D18" s="28">
        <v>243.6</v>
      </c>
      <c r="E18" s="28">
        <v>283.1</v>
      </c>
      <c r="F18" s="29">
        <f t="shared" si="0"/>
        <v>-611.4</v>
      </c>
      <c r="G18" s="21">
        <f t="shared" si="1"/>
        <v>39.50000000000003</v>
      </c>
      <c r="H18" s="30">
        <f t="shared" si="2"/>
        <v>31.64896590273896</v>
      </c>
      <c r="I18" s="26">
        <f t="shared" si="3"/>
        <v>116.21510673234812</v>
      </c>
    </row>
    <row r="19" spans="1:9" ht="27.75" customHeight="1">
      <c r="A19" s="13">
        <v>12</v>
      </c>
      <c r="B19" s="25" t="s">
        <v>16</v>
      </c>
      <c r="C19" s="27">
        <v>3394.4</v>
      </c>
      <c r="D19" s="28">
        <v>1150.4</v>
      </c>
      <c r="E19" s="28">
        <v>1443.9</v>
      </c>
      <c r="F19" s="29">
        <f t="shared" si="0"/>
        <v>-1950.5</v>
      </c>
      <c r="G19" s="21">
        <f t="shared" si="1"/>
        <v>293.5</v>
      </c>
      <c r="H19" s="30">
        <f t="shared" si="2"/>
        <v>42.53770916804148</v>
      </c>
      <c r="I19" s="26">
        <f t="shared" si="3"/>
        <v>125.51286509040334</v>
      </c>
    </row>
    <row r="20" spans="1:9" ht="28.5" customHeight="1">
      <c r="A20" s="13">
        <v>13</v>
      </c>
      <c r="B20" s="25" t="s">
        <v>17</v>
      </c>
      <c r="C20" s="27">
        <v>820.5</v>
      </c>
      <c r="D20" s="28">
        <v>342.5</v>
      </c>
      <c r="E20" s="28">
        <v>500.8</v>
      </c>
      <c r="F20" s="29">
        <f t="shared" si="0"/>
        <v>-319.7</v>
      </c>
      <c r="G20" s="21">
        <f t="shared" si="1"/>
        <v>158.3</v>
      </c>
      <c r="H20" s="30">
        <f t="shared" si="2"/>
        <v>61.03595368677636</v>
      </c>
      <c r="I20" s="26">
        <f t="shared" si="3"/>
        <v>146.21897810218977</v>
      </c>
    </row>
    <row r="21" spans="1:9" ht="30.75" customHeight="1">
      <c r="A21" s="13">
        <v>14</v>
      </c>
      <c r="B21" s="25" t="s">
        <v>18</v>
      </c>
      <c r="C21" s="27">
        <v>896.8</v>
      </c>
      <c r="D21" s="28">
        <v>237.1</v>
      </c>
      <c r="E21" s="28">
        <v>305.8</v>
      </c>
      <c r="F21" s="29">
        <f t="shared" si="0"/>
        <v>-591</v>
      </c>
      <c r="G21" s="21">
        <f t="shared" si="1"/>
        <v>68.70000000000002</v>
      </c>
      <c r="H21" s="30">
        <f t="shared" si="2"/>
        <v>34.099018733273866</v>
      </c>
      <c r="I21" s="26">
        <f t="shared" si="3"/>
        <v>128.97511598481654</v>
      </c>
    </row>
    <row r="22" spans="1:9" ht="26.25" customHeight="1">
      <c r="A22" s="13">
        <v>15</v>
      </c>
      <c r="B22" s="25" t="s">
        <v>20</v>
      </c>
      <c r="C22" s="27">
        <v>849.2</v>
      </c>
      <c r="D22" s="28">
        <v>311.2</v>
      </c>
      <c r="E22" s="28">
        <v>353.6</v>
      </c>
      <c r="F22" s="29">
        <f t="shared" si="0"/>
        <v>-495.6</v>
      </c>
      <c r="G22" s="21">
        <f t="shared" si="1"/>
        <v>42.400000000000034</v>
      </c>
      <c r="H22" s="30">
        <f t="shared" si="2"/>
        <v>41.639189825718326</v>
      </c>
      <c r="I22" s="26">
        <f t="shared" si="3"/>
        <v>113.62467866323908</v>
      </c>
    </row>
    <row r="23" spans="1:9" ht="30.75" customHeight="1">
      <c r="A23" s="13">
        <v>16</v>
      </c>
      <c r="B23" s="25" t="s">
        <v>22</v>
      </c>
      <c r="C23" s="27">
        <v>1838</v>
      </c>
      <c r="D23" s="28">
        <v>589.9</v>
      </c>
      <c r="E23" s="28">
        <v>784.4</v>
      </c>
      <c r="F23" s="29">
        <f t="shared" si="0"/>
        <v>-1053.6</v>
      </c>
      <c r="G23" s="21">
        <f t="shared" si="1"/>
        <v>194.5</v>
      </c>
      <c r="H23" s="30">
        <f t="shared" si="2"/>
        <v>42.676822633297064</v>
      </c>
      <c r="I23" s="26">
        <f t="shared" si="3"/>
        <v>132.971690116969</v>
      </c>
    </row>
    <row r="24" spans="1:9" ht="29.25" customHeight="1">
      <c r="A24" s="13">
        <v>17</v>
      </c>
      <c r="B24" s="25" t="s">
        <v>23</v>
      </c>
      <c r="C24" s="27">
        <v>41776.1</v>
      </c>
      <c r="D24" s="28">
        <v>14025</v>
      </c>
      <c r="E24" s="28">
        <v>18787</v>
      </c>
      <c r="F24" s="29">
        <f t="shared" si="0"/>
        <v>-22989.1</v>
      </c>
      <c r="G24" s="21">
        <f t="shared" si="1"/>
        <v>4762</v>
      </c>
      <c r="H24" s="30">
        <f t="shared" si="2"/>
        <v>44.97068898245648</v>
      </c>
      <c r="I24" s="26">
        <f t="shared" si="3"/>
        <v>133.95365418894832</v>
      </c>
    </row>
    <row r="25" spans="1:9" ht="55.5" customHeight="1">
      <c r="A25" s="13">
        <v>18</v>
      </c>
      <c r="B25" s="25" t="s">
        <v>24</v>
      </c>
      <c r="C25" s="27">
        <v>102000</v>
      </c>
      <c r="D25" s="28">
        <v>32697</v>
      </c>
      <c r="E25" s="28">
        <v>33633</v>
      </c>
      <c r="F25" s="29">
        <f t="shared" si="0"/>
        <v>-68367</v>
      </c>
      <c r="G25" s="21">
        <f t="shared" si="1"/>
        <v>936</v>
      </c>
      <c r="H25" s="30">
        <f t="shared" si="2"/>
        <v>32.97352941176471</v>
      </c>
      <c r="I25" s="26">
        <f t="shared" si="3"/>
        <v>102.86264794935316</v>
      </c>
    </row>
    <row r="26" spans="1:9" ht="77.25" customHeight="1">
      <c r="A26" s="13"/>
      <c r="B26" s="12" t="s">
        <v>26</v>
      </c>
      <c r="C26" s="21">
        <f>SUM(C9:C25)</f>
        <v>164187</v>
      </c>
      <c r="D26" s="21">
        <f>SUM(D9:D25)</f>
        <v>53103</v>
      </c>
      <c r="E26" s="21">
        <f>SUM(E9:E25)</f>
        <v>60827.6</v>
      </c>
      <c r="F26" s="21">
        <f>SUM(F9:F25)</f>
        <v>-103359.4</v>
      </c>
      <c r="G26" s="21">
        <f>SUM(G9:G25)</f>
        <v>7724.6</v>
      </c>
      <c r="H26" s="21">
        <f t="shared" si="2"/>
        <v>37.04775652152728</v>
      </c>
      <c r="I26" s="21">
        <f t="shared" si="3"/>
        <v>114.5464474700111</v>
      </c>
    </row>
    <row r="27" spans="1:9" ht="31.5" customHeight="1" hidden="1">
      <c r="A27" s="13">
        <v>24</v>
      </c>
      <c r="B27" s="14" t="s">
        <v>26</v>
      </c>
      <c r="C27" s="14"/>
      <c r="D27" s="15">
        <f>SUM(D9:D26)</f>
        <v>106206</v>
      </c>
      <c r="E27" s="15">
        <f>+L19+SUM(E10:E26)</f>
        <v>121276.5</v>
      </c>
      <c r="F27" s="15"/>
      <c r="G27" s="15">
        <f t="shared" si="1"/>
        <v>15070.5</v>
      </c>
      <c r="H27" s="15"/>
      <c r="I27" s="15">
        <f t="shared" si="3"/>
        <v>114.18987627817638</v>
      </c>
    </row>
    <row r="28" spans="1:9" ht="31.5" customHeight="1">
      <c r="A28" s="16"/>
      <c r="B28" s="17"/>
      <c r="C28" s="17"/>
      <c r="D28" s="18"/>
      <c r="E28" s="18"/>
      <c r="F28" s="18"/>
      <c r="G28" s="19"/>
      <c r="H28" s="19"/>
      <c r="I28" s="19"/>
    </row>
    <row r="29" spans="1:9" ht="77.25" customHeight="1">
      <c r="A29" s="16"/>
      <c r="B29" s="46" t="s">
        <v>43</v>
      </c>
      <c r="C29" s="46"/>
      <c r="D29" s="46"/>
      <c r="E29" s="46"/>
      <c r="F29" s="46"/>
      <c r="G29" s="46"/>
      <c r="H29" s="46"/>
      <c r="I29" s="46"/>
    </row>
    <row r="30" spans="1:9" ht="98.25" customHeight="1">
      <c r="A30" s="20"/>
      <c r="B30" s="39" t="s">
        <v>42</v>
      </c>
      <c r="C30" s="39"/>
      <c r="D30" s="39"/>
      <c r="E30" s="39"/>
      <c r="F30" s="39"/>
      <c r="G30" s="39"/>
      <c r="H30" s="39"/>
      <c r="I30" s="39"/>
    </row>
    <row r="31" spans="1:9" ht="26.25">
      <c r="A31" s="20"/>
      <c r="B31" s="20" t="s">
        <v>34</v>
      </c>
      <c r="C31" s="20"/>
      <c r="D31" s="20"/>
      <c r="E31" s="20"/>
      <c r="F31" s="20"/>
      <c r="G31" s="20"/>
      <c r="H31" s="20"/>
      <c r="I31" s="22"/>
    </row>
    <row r="32" spans="1:9" ht="26.25">
      <c r="A32" s="20"/>
      <c r="B32" s="20"/>
      <c r="C32" s="20"/>
      <c r="D32" s="20"/>
      <c r="E32" s="20"/>
      <c r="F32" s="20"/>
      <c r="G32" s="20"/>
      <c r="H32" s="20"/>
      <c r="I32" s="20"/>
    </row>
    <row r="33" spans="1:9" ht="26.25">
      <c r="A33" s="20"/>
      <c r="B33" s="20"/>
      <c r="C33" s="20"/>
      <c r="D33" s="20"/>
      <c r="E33" s="20"/>
      <c r="F33" s="20"/>
      <c r="G33" s="20"/>
      <c r="H33" s="20"/>
      <c r="I33" s="20"/>
    </row>
    <row r="34" spans="1:9" ht="26.25">
      <c r="A34" s="20"/>
      <c r="B34" s="20"/>
      <c r="C34" s="20"/>
      <c r="D34" s="20"/>
      <c r="E34" s="20"/>
      <c r="F34" s="20"/>
      <c r="G34" s="20"/>
      <c r="H34" s="20"/>
      <c r="I34" s="20"/>
    </row>
  </sheetData>
  <sheetProtection/>
  <mergeCells count="12">
    <mergeCell ref="F7:G7"/>
    <mergeCell ref="H7:I7"/>
    <mergeCell ref="B30:I30"/>
    <mergeCell ref="A1:I1"/>
    <mergeCell ref="A2:I4"/>
    <mergeCell ref="B5:I5"/>
    <mergeCell ref="A7:A8"/>
    <mergeCell ref="B7:B8"/>
    <mergeCell ref="C7:C8"/>
    <mergeCell ref="D7:D8"/>
    <mergeCell ref="E7:E8"/>
    <mergeCell ref="B29:I29"/>
  </mergeCells>
  <printOptions horizontalCentered="1" verticalCentered="1"/>
  <pageMargins left="0.25" right="0.25" top="0.75" bottom="0.75" header="0.3" footer="0.3"/>
  <pageSetup horizontalDpi="600" verticalDpi="600" orientation="portrait" paperSize="9" scale="47" r:id="rId1"/>
  <headerFooter alignWithMargins="0">
    <oddFooter>&amp;C&amp;8&amp;F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 Кириченко</dc:creator>
  <cp:keywords/>
  <dc:description/>
  <cp:lastModifiedBy>user1</cp:lastModifiedBy>
  <cp:lastPrinted>2018-05-03T07:43:04Z</cp:lastPrinted>
  <dcterms:created xsi:type="dcterms:W3CDTF">1999-10-12T11:19:39Z</dcterms:created>
  <dcterms:modified xsi:type="dcterms:W3CDTF">2018-05-03T07:56:26Z</dcterms:modified>
  <cp:category/>
  <cp:version/>
  <cp:contentType/>
  <cp:contentStatus/>
</cp:coreProperties>
</file>