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7" sheetId="1" r:id="rId1"/>
  </sheets>
  <definedNames>
    <definedName name="_xlnm.Print_Area" localSheetId="0">'2017'!$A$1:$L$47</definedName>
  </definedNames>
  <calcPr fullCalcOnLoad="1"/>
</workbook>
</file>

<file path=xl/sharedStrings.xml><?xml version="1.0" encoding="utf-8"?>
<sst xmlns="http://schemas.openxmlformats.org/spreadsheetml/2006/main" count="61" uniqueCount="53">
  <si>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</si>
  <si>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</si>
  <si>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</si>
  <si>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</si>
  <si>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</si>
  <si>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</si>
  <si>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</si>
  <si>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</si>
  <si>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</si>
  <si>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</si>
  <si>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</si>
  <si>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</si>
  <si>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</si>
  <si>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</si>
  <si>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</si>
  <si>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</si>
  <si>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</si>
  <si>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</si>
  <si>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</si>
  <si>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</si>
  <si>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</si>
  <si>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</si>
  <si>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</si>
  <si>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</si>
  <si>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</si>
  <si>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</si>
  <si>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</si>
  <si>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</si>
  <si>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</si>
  <si>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</si>
  <si>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</si>
  <si>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</si>
  <si>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</si>
  <si>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</si>
  <si>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</si>
  <si>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</si>
  <si>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</si>
  <si>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</si>
  <si>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Додаткова дотація на фінансування переданих з державного бюджету видатків з утримання закладів освіти та охорони здоров'я</t>
  </si>
  <si>
    <t>Податок на майно, в т.ч.</t>
  </si>
  <si>
    <t>Медична субвенція з Клесівського селищного бюджету за рахунок медичної субвенції з державного бюджету місцевим бюджетам</t>
  </si>
  <si>
    <t>в т.ч.пальне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</si>
  <si>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</si>
  <si>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субвенції, в т.ч.</t>
  </si>
  <si>
    <t xml:space="preserve">     з обласного бюджету </t>
  </si>
  <si>
    <t xml:space="preserve">     з Клесівського селищного бюджету</t>
  </si>
  <si>
    <t xml:space="preserve">     з бюджетів органів місцевого самоврядування</t>
  </si>
  <si>
    <t>Затверджено з урах.змін на 2017 рік</t>
  </si>
  <si>
    <t xml:space="preserve">     з районного бюджету бюджетам органів місцевого самоврядування</t>
  </si>
  <si>
    <t>за січень-серпень 2017 року</t>
  </si>
  <si>
    <t>В.о.начальника  фінуправління                                                                                                                              С.М.Адамець</t>
  </si>
  <si>
    <t xml:space="preserve">Затверджено з урах.змін на січень-серпень 2017 року </t>
  </si>
  <si>
    <t>Фактичне надходження за січень-серпень 2017 року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</si>
</sst>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20"/>
      <name val="Times New Roman"/>
      <family val="1"/>
    </font>
    <font>
      <b/>
      <i/>
      <sz val="22"/>
      <color indexed="8"/>
      <name val="Times New Roman"/>
      <family val="1"/>
    </font>
    <font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180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Alignment="1">
      <alignment/>
    </xf>
    <xf numFmtId="180" fontId="9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7" fontId="12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left" vertical="center" wrapText="1" indent="1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32" borderId="10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181" fontId="10" fillId="0" borderId="0" xfId="0" applyNumberFormat="1" applyFont="1" applyBorder="1" applyAlignment="1" applyProtection="1">
      <alignment horizontal="right" vertical="center" wrapText="1"/>
      <protection/>
    </xf>
    <xf numFmtId="180" fontId="14" fillId="0" borderId="0" xfId="0" applyNumberFormat="1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180" fontId="15" fillId="0" borderId="10" xfId="0" applyNumberFormat="1" applyFont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Border="1" applyAlignment="1" applyProtection="1">
      <alignment horizontal="right" vertical="center"/>
      <protection/>
    </xf>
    <xf numFmtId="180" fontId="15" fillId="32" borderId="1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>
      <alignment/>
    </xf>
    <xf numFmtId="181" fontId="16" fillId="0" borderId="10" xfId="0" applyNumberFormat="1" applyFont="1" applyBorder="1" applyAlignment="1">
      <alignment vertical="center"/>
    </xf>
    <xf numFmtId="181" fontId="16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 applyProtection="1">
      <alignment horizontal="left" vertical="center" wrapText="1" indent="1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21" fillId="0" borderId="10" xfId="0" applyNumberFormat="1" applyFont="1" applyFill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/>
    </xf>
    <xf numFmtId="180" fontId="20" fillId="32" borderId="10" xfId="0" applyNumberFormat="1" applyFont="1" applyFill="1" applyBorder="1" applyAlignment="1" applyProtection="1">
      <alignment horizontal="right" vertical="center"/>
      <protection/>
    </xf>
    <xf numFmtId="180" fontId="15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9" fillId="33" borderId="10" xfId="0" applyNumberFormat="1" applyFont="1" applyFill="1" applyBorder="1" applyAlignment="1" applyProtection="1">
      <alignment horizontal="right" vertical="center"/>
      <protection locked="0"/>
    </xf>
    <xf numFmtId="180" fontId="21" fillId="33" borderId="10" xfId="0" applyNumberFormat="1" applyFont="1" applyFill="1" applyBorder="1" applyAlignment="1" applyProtection="1">
      <alignment horizontal="right" vertical="center"/>
      <protection locked="0"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0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60" zoomScaleNormal="60" zoomScalePageLayoutView="0" workbookViewId="0" topLeftCell="A2">
      <pane xSplit="2" ySplit="8" topLeftCell="D25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B47" sqref="B47:L47"/>
    </sheetView>
  </sheetViews>
  <sheetFormatPr defaultColWidth="9.33203125" defaultRowHeight="12.75"/>
  <cols>
    <col min="1" max="1" width="7.66015625" style="0" customWidth="1"/>
    <col min="2" max="2" width="125.66015625" style="0" customWidth="1"/>
    <col min="3" max="3" width="25.5" style="0" customWidth="1"/>
    <col min="4" max="4" width="27.83203125" style="0" customWidth="1"/>
    <col min="5" max="5" width="28" style="0" customWidth="1"/>
    <col min="6" max="6" width="28.33203125" style="0" customWidth="1"/>
    <col min="7" max="7" width="29.33203125" style="0" customWidth="1"/>
    <col min="8" max="8" width="27.16015625" style="0" customWidth="1"/>
    <col min="9" max="9" width="19.66015625" style="0" customWidth="1"/>
    <col min="10" max="10" width="22.83203125" style="0" customWidth="1"/>
    <col min="11" max="11" width="22.5" style="0" customWidth="1"/>
    <col min="12" max="12" width="24" style="0" customWidth="1"/>
    <col min="13" max="13" width="39" style="10" customWidth="1"/>
    <col min="14" max="14" width="7.66015625" style="0" customWidth="1"/>
  </cols>
  <sheetData>
    <row r="1" spans="1:12" ht="30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0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0">
      <c r="A3" s="67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30">
      <c r="A4" s="67" t="s">
        <v>49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30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9" t="s">
        <v>16</v>
      </c>
    </row>
    <row r="6" spans="1:12" ht="6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2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s="14" customFormat="1" ht="63.75" customHeight="1">
      <c r="A8" s="61" t="s">
        <v>1</v>
      </c>
      <c r="B8" s="61" t="s">
        <v>2</v>
      </c>
      <c r="C8" s="63" t="s">
        <v>47</v>
      </c>
      <c r="D8" s="64"/>
      <c r="E8" s="65" t="s">
        <v>51</v>
      </c>
      <c r="F8" s="66"/>
      <c r="G8" s="65" t="s">
        <v>52</v>
      </c>
      <c r="H8" s="66"/>
      <c r="I8" s="65" t="s">
        <v>3</v>
      </c>
      <c r="J8" s="66"/>
      <c r="K8" s="65" t="s">
        <v>11</v>
      </c>
      <c r="L8" s="66"/>
      <c r="M8" s="13"/>
    </row>
    <row r="9" spans="1:14" s="14" customFormat="1" ht="82.5" customHeight="1">
      <c r="A9" s="62"/>
      <c r="B9" s="62"/>
      <c r="C9" s="16" t="s">
        <v>8</v>
      </c>
      <c r="D9" s="16" t="s">
        <v>9</v>
      </c>
      <c r="E9" s="15" t="s">
        <v>8</v>
      </c>
      <c r="F9" s="15" t="s">
        <v>9</v>
      </c>
      <c r="G9" s="15" t="s">
        <v>8</v>
      </c>
      <c r="H9" s="15" t="s">
        <v>9</v>
      </c>
      <c r="I9" s="15" t="s">
        <v>8</v>
      </c>
      <c r="J9" s="15" t="s">
        <v>9</v>
      </c>
      <c r="K9" s="15" t="s">
        <v>8</v>
      </c>
      <c r="L9" s="15" t="s">
        <v>9</v>
      </c>
      <c r="M9" s="13"/>
      <c r="N9" s="17"/>
    </row>
    <row r="10" spans="1:13" s="37" customFormat="1" ht="33" customHeight="1">
      <c r="A10" s="29">
        <v>1</v>
      </c>
      <c r="B10" s="30" t="s">
        <v>22</v>
      </c>
      <c r="C10" s="31">
        <v>78291.1</v>
      </c>
      <c r="D10" s="31">
        <v>78291.1</v>
      </c>
      <c r="E10" s="31">
        <v>56073.6</v>
      </c>
      <c r="F10" s="31">
        <v>56073.6</v>
      </c>
      <c r="G10" s="32">
        <v>59983.3</v>
      </c>
      <c r="H10" s="32">
        <v>59983.3</v>
      </c>
      <c r="I10" s="31">
        <f>G10/E10*100</f>
        <v>106.97244336015524</v>
      </c>
      <c r="J10" s="31">
        <f>H10/F10*100</f>
        <v>106.97244336015524</v>
      </c>
      <c r="K10" s="34">
        <f>G10-E10</f>
        <v>3909.7000000000044</v>
      </c>
      <c r="L10" s="35">
        <f>H10-F10</f>
        <v>3909.7000000000044</v>
      </c>
      <c r="M10" s="36"/>
    </row>
    <row r="11" spans="1:13" s="37" customFormat="1" ht="27" customHeight="1">
      <c r="A11" s="29">
        <v>2</v>
      </c>
      <c r="B11" s="30" t="s">
        <v>5</v>
      </c>
      <c r="C11" s="31">
        <v>21.6</v>
      </c>
      <c r="D11" s="31"/>
      <c r="E11" s="31">
        <v>16.5</v>
      </c>
      <c r="F11" s="31"/>
      <c r="G11" s="32">
        <v>21.6</v>
      </c>
      <c r="H11" s="32"/>
      <c r="I11" s="31">
        <f aca="true" t="shared" si="0" ref="I11:I18">G11/E11*100</f>
        <v>130.9090909090909</v>
      </c>
      <c r="J11" s="31"/>
      <c r="K11" s="34">
        <f aca="true" t="shared" si="1" ref="K11:K45">G11-E11</f>
        <v>5.100000000000001</v>
      </c>
      <c r="L11" s="35">
        <f aca="true" t="shared" si="2" ref="L11:L45">H11-F11</f>
        <v>0</v>
      </c>
      <c r="M11" s="36"/>
    </row>
    <row r="12" spans="1:13" s="14" customFormat="1" ht="26.25" customHeight="1">
      <c r="A12" s="29">
        <v>3</v>
      </c>
      <c r="B12" s="30" t="s">
        <v>6</v>
      </c>
      <c r="C12" s="31">
        <v>63.9</v>
      </c>
      <c r="D12" s="31">
        <v>63.9</v>
      </c>
      <c r="E12" s="31">
        <v>59.3</v>
      </c>
      <c r="F12" s="31">
        <v>59.3</v>
      </c>
      <c r="G12" s="55">
        <v>86.5</v>
      </c>
      <c r="H12" s="32">
        <v>61.7</v>
      </c>
      <c r="I12" s="31">
        <f t="shared" si="0"/>
        <v>145.86846543001687</v>
      </c>
      <c r="J12" s="31">
        <f>H12/F12*100</f>
        <v>104.04721753794269</v>
      </c>
      <c r="K12" s="34">
        <f t="shared" si="1"/>
        <v>27.200000000000003</v>
      </c>
      <c r="L12" s="35">
        <f t="shared" si="2"/>
        <v>2.4000000000000057</v>
      </c>
      <c r="M12" s="21"/>
    </row>
    <row r="13" spans="1:13" s="14" customFormat="1" ht="27.75">
      <c r="A13" s="40">
        <v>4</v>
      </c>
      <c r="B13" s="30" t="s">
        <v>15</v>
      </c>
      <c r="C13" s="31">
        <v>29.8</v>
      </c>
      <c r="D13" s="31">
        <v>29.8</v>
      </c>
      <c r="E13" s="44">
        <v>26.7</v>
      </c>
      <c r="F13" s="44">
        <v>26.7</v>
      </c>
      <c r="G13" s="44">
        <v>25.8</v>
      </c>
      <c r="H13" s="44">
        <v>25.8</v>
      </c>
      <c r="I13" s="31">
        <f t="shared" si="0"/>
        <v>96.62921348314607</v>
      </c>
      <c r="J13" s="31">
        <f>H13/F13*100</f>
        <v>96.62921348314607</v>
      </c>
      <c r="K13" s="34">
        <f t="shared" si="1"/>
        <v>-0.8999999999999986</v>
      </c>
      <c r="L13" s="35">
        <f t="shared" si="2"/>
        <v>-0.8999999999999986</v>
      </c>
      <c r="M13" s="21"/>
    </row>
    <row r="14" spans="1:13" s="14" customFormat="1" ht="34.5" customHeight="1">
      <c r="A14" s="40">
        <v>5</v>
      </c>
      <c r="B14" s="30" t="s">
        <v>30</v>
      </c>
      <c r="C14" s="31">
        <v>4771.8</v>
      </c>
      <c r="D14" s="31"/>
      <c r="E14" s="43">
        <v>3174.3</v>
      </c>
      <c r="F14" s="42"/>
      <c r="G14" s="43">
        <v>2942.2</v>
      </c>
      <c r="H14" s="42"/>
      <c r="I14" s="31">
        <f t="shared" si="0"/>
        <v>92.68815171848911</v>
      </c>
      <c r="J14" s="31"/>
      <c r="K14" s="34">
        <f t="shared" si="1"/>
        <v>-232.10000000000036</v>
      </c>
      <c r="L14" s="35">
        <f t="shared" si="2"/>
        <v>0</v>
      </c>
      <c r="M14" s="21"/>
    </row>
    <row r="15" spans="1:13" s="14" customFormat="1" ht="30" customHeight="1">
      <c r="A15" s="40">
        <v>6</v>
      </c>
      <c r="B15" s="30" t="s">
        <v>31</v>
      </c>
      <c r="C15" s="31">
        <v>12.1</v>
      </c>
      <c r="D15" s="31"/>
      <c r="E15" s="44">
        <v>12.1</v>
      </c>
      <c r="F15" s="42"/>
      <c r="G15" s="44">
        <v>17.5</v>
      </c>
      <c r="H15" s="42"/>
      <c r="I15" s="31">
        <f t="shared" si="0"/>
        <v>144.62809917355372</v>
      </c>
      <c r="J15" s="31"/>
      <c r="K15" s="34">
        <f t="shared" si="1"/>
        <v>5.4</v>
      </c>
      <c r="L15" s="35">
        <f t="shared" si="2"/>
        <v>0</v>
      </c>
      <c r="M15" s="21"/>
    </row>
    <row r="16" spans="1:13" s="14" customFormat="1" ht="27" customHeight="1">
      <c r="A16" s="16">
        <v>6</v>
      </c>
      <c r="B16" s="18" t="s">
        <v>39</v>
      </c>
      <c r="C16" s="56">
        <f aca="true" t="shared" si="3" ref="C16:H16">C17+C18+C19</f>
        <v>13865.5</v>
      </c>
      <c r="D16" s="12">
        <f t="shared" si="3"/>
        <v>0</v>
      </c>
      <c r="E16" s="12">
        <f t="shared" si="3"/>
        <v>9768.5</v>
      </c>
      <c r="F16" s="12">
        <f t="shared" si="3"/>
        <v>0</v>
      </c>
      <c r="G16" s="12">
        <f t="shared" si="3"/>
        <v>14574.1</v>
      </c>
      <c r="H16" s="12">
        <f t="shared" si="3"/>
        <v>0</v>
      </c>
      <c r="I16" s="12">
        <f t="shared" si="0"/>
        <v>149.19486103291192</v>
      </c>
      <c r="J16" s="12"/>
      <c r="K16" s="19">
        <f t="shared" si="1"/>
        <v>4805.6</v>
      </c>
      <c r="L16" s="20">
        <f t="shared" si="2"/>
        <v>0</v>
      </c>
      <c r="M16" s="21"/>
    </row>
    <row r="17" spans="1:13" s="37" customFormat="1" ht="53.25" customHeight="1">
      <c r="A17" s="29"/>
      <c r="B17" s="41" t="s">
        <v>23</v>
      </c>
      <c r="C17" s="31">
        <v>1332.9</v>
      </c>
      <c r="D17" s="31"/>
      <c r="E17" s="31">
        <v>809.2</v>
      </c>
      <c r="F17" s="31"/>
      <c r="G17" s="32">
        <v>2861.8</v>
      </c>
      <c r="H17" s="32"/>
      <c r="I17" s="31">
        <f t="shared" si="0"/>
        <v>353.65793376173997</v>
      </c>
      <c r="J17" s="31"/>
      <c r="K17" s="34">
        <f t="shared" si="1"/>
        <v>2052.6000000000004</v>
      </c>
      <c r="L17" s="35">
        <f t="shared" si="2"/>
        <v>0</v>
      </c>
      <c r="M17" s="36"/>
    </row>
    <row r="18" spans="1:13" s="37" customFormat="1" ht="27" customHeight="1">
      <c r="A18" s="29"/>
      <c r="B18" s="41" t="s">
        <v>4</v>
      </c>
      <c r="C18" s="31">
        <v>12532.6</v>
      </c>
      <c r="D18" s="31"/>
      <c r="E18" s="31">
        <v>8959.3</v>
      </c>
      <c r="F18" s="31"/>
      <c r="G18" s="32">
        <v>11647.7</v>
      </c>
      <c r="H18" s="32"/>
      <c r="I18" s="31">
        <f t="shared" si="0"/>
        <v>130.00680856763364</v>
      </c>
      <c r="J18" s="31"/>
      <c r="K18" s="34">
        <f t="shared" si="1"/>
        <v>2688.4000000000015</v>
      </c>
      <c r="L18" s="35">
        <f t="shared" si="2"/>
        <v>0</v>
      </c>
      <c r="M18" s="36"/>
    </row>
    <row r="19" spans="1:13" s="37" customFormat="1" ht="33.75" customHeight="1">
      <c r="A19" s="29"/>
      <c r="B19" s="41" t="s">
        <v>24</v>
      </c>
      <c r="C19" s="31"/>
      <c r="D19" s="31"/>
      <c r="E19" s="31"/>
      <c r="F19" s="31"/>
      <c r="G19" s="32">
        <v>64.6</v>
      </c>
      <c r="H19" s="32"/>
      <c r="I19" s="31"/>
      <c r="J19" s="31"/>
      <c r="K19" s="34">
        <f t="shared" si="1"/>
        <v>64.6</v>
      </c>
      <c r="L19" s="35">
        <f t="shared" si="2"/>
        <v>0</v>
      </c>
      <c r="M19" s="36"/>
    </row>
    <row r="20" spans="1:13" s="37" customFormat="1" ht="27" customHeight="1">
      <c r="A20" s="29">
        <v>7</v>
      </c>
      <c r="B20" s="30" t="s">
        <v>25</v>
      </c>
      <c r="C20" s="31">
        <v>14883.5</v>
      </c>
      <c r="D20" s="31"/>
      <c r="E20" s="31">
        <v>10999</v>
      </c>
      <c r="F20" s="31"/>
      <c r="G20" s="32">
        <v>14511.9</v>
      </c>
      <c r="H20" s="32"/>
      <c r="I20" s="31">
        <f aca="true" t="shared" si="4" ref="I20:I26">G20/E20*100</f>
        <v>131.93835803254842</v>
      </c>
      <c r="J20" s="31"/>
      <c r="K20" s="34">
        <f t="shared" si="1"/>
        <v>3512.8999999999996</v>
      </c>
      <c r="L20" s="35">
        <f t="shared" si="2"/>
        <v>0</v>
      </c>
      <c r="M20" s="36"/>
    </row>
    <row r="21" spans="1:13" s="37" customFormat="1" ht="27" customHeight="1" hidden="1">
      <c r="A21" s="29">
        <v>9</v>
      </c>
      <c r="B21" s="30" t="s">
        <v>26</v>
      </c>
      <c r="C21" s="31"/>
      <c r="D21" s="31"/>
      <c r="E21" s="31"/>
      <c r="F21" s="31"/>
      <c r="G21" s="32"/>
      <c r="H21" s="32"/>
      <c r="I21" s="31" t="e">
        <f t="shared" si="4"/>
        <v>#DIV/0!</v>
      </c>
      <c r="J21" s="31"/>
      <c r="K21" s="34">
        <f t="shared" si="1"/>
        <v>0</v>
      </c>
      <c r="L21" s="35">
        <f t="shared" si="2"/>
        <v>0</v>
      </c>
      <c r="M21" s="36"/>
    </row>
    <row r="22" spans="1:13" s="37" customFormat="1" ht="27" customHeight="1">
      <c r="A22" s="29">
        <v>8</v>
      </c>
      <c r="B22" s="39" t="s">
        <v>27</v>
      </c>
      <c r="C22" s="31">
        <v>26111.5</v>
      </c>
      <c r="D22" s="31"/>
      <c r="E22" s="31">
        <v>21193</v>
      </c>
      <c r="F22" s="31"/>
      <c r="G22" s="32">
        <v>22332.1</v>
      </c>
      <c r="H22" s="32"/>
      <c r="I22" s="31">
        <f t="shared" si="4"/>
        <v>105.37488793469541</v>
      </c>
      <c r="J22" s="31"/>
      <c r="K22" s="34">
        <f t="shared" si="1"/>
        <v>1139.0999999999985</v>
      </c>
      <c r="L22" s="35">
        <f t="shared" si="2"/>
        <v>0</v>
      </c>
      <c r="M22" s="36"/>
    </row>
    <row r="23" spans="1:13" s="37" customFormat="1" ht="27" customHeight="1">
      <c r="A23" s="29"/>
      <c r="B23" s="47" t="s">
        <v>41</v>
      </c>
      <c r="C23" s="58">
        <v>9646.6</v>
      </c>
      <c r="D23" s="58"/>
      <c r="E23" s="58">
        <v>9646.6</v>
      </c>
      <c r="F23" s="58"/>
      <c r="G23" s="59">
        <v>9360.5</v>
      </c>
      <c r="H23" s="32"/>
      <c r="I23" s="31">
        <f t="shared" si="4"/>
        <v>97.03418821139054</v>
      </c>
      <c r="J23" s="31"/>
      <c r="K23" s="34">
        <f t="shared" si="1"/>
        <v>-286.10000000000036</v>
      </c>
      <c r="L23" s="35">
        <f t="shared" si="2"/>
        <v>0</v>
      </c>
      <c r="M23" s="36"/>
    </row>
    <row r="24" spans="1:13" s="37" customFormat="1" ht="27" customHeight="1">
      <c r="A24" s="29">
        <v>9</v>
      </c>
      <c r="B24" s="30" t="s">
        <v>37</v>
      </c>
      <c r="C24" s="31">
        <v>10</v>
      </c>
      <c r="D24" s="31"/>
      <c r="E24" s="31">
        <v>6.6</v>
      </c>
      <c r="F24" s="31"/>
      <c r="G24" s="32">
        <v>13.5</v>
      </c>
      <c r="H24" s="32"/>
      <c r="I24" s="31">
        <f t="shared" si="4"/>
        <v>204.54545454545453</v>
      </c>
      <c r="J24" s="31"/>
      <c r="K24" s="34">
        <f t="shared" si="1"/>
        <v>6.9</v>
      </c>
      <c r="L24" s="35">
        <f t="shared" si="2"/>
        <v>0</v>
      </c>
      <c r="M24" s="36"/>
    </row>
    <row r="25" spans="1:13" s="37" customFormat="1" ht="33.75" customHeight="1">
      <c r="A25" s="29">
        <v>10</v>
      </c>
      <c r="B25" s="30" t="s">
        <v>28</v>
      </c>
      <c r="C25" s="31">
        <v>61.1</v>
      </c>
      <c r="D25" s="31"/>
      <c r="E25" s="31">
        <v>61.1</v>
      </c>
      <c r="F25" s="31"/>
      <c r="G25" s="32">
        <v>90.2</v>
      </c>
      <c r="H25" s="32"/>
      <c r="I25" s="31">
        <f t="shared" si="4"/>
        <v>147.62684124386251</v>
      </c>
      <c r="J25" s="31"/>
      <c r="K25" s="34">
        <f t="shared" si="1"/>
        <v>29.1</v>
      </c>
      <c r="L25" s="35">
        <f t="shared" si="2"/>
        <v>0</v>
      </c>
      <c r="M25" s="36"/>
    </row>
    <row r="26" spans="1:13" s="37" customFormat="1" ht="27.75">
      <c r="A26" s="29">
        <v>11</v>
      </c>
      <c r="B26" s="30" t="s">
        <v>29</v>
      </c>
      <c r="C26" s="31">
        <v>316.1</v>
      </c>
      <c r="D26" s="31">
        <v>192.9</v>
      </c>
      <c r="E26" s="54">
        <v>209.7</v>
      </c>
      <c r="F26" s="54">
        <v>127.6</v>
      </c>
      <c r="G26" s="55">
        <v>228.5</v>
      </c>
      <c r="H26" s="33">
        <v>119.4</v>
      </c>
      <c r="I26" s="31">
        <f t="shared" si="4"/>
        <v>108.96518836433</v>
      </c>
      <c r="J26" s="31">
        <f>H26/F26*100</f>
        <v>93.57366771159874</v>
      </c>
      <c r="K26" s="34">
        <f t="shared" si="1"/>
        <v>18.80000000000001</v>
      </c>
      <c r="L26" s="35">
        <f t="shared" si="2"/>
        <v>-8.199999999999989</v>
      </c>
      <c r="M26" s="36"/>
    </row>
    <row r="27" spans="1:13" s="37" customFormat="1" ht="27.75" customHeight="1" hidden="1">
      <c r="A27" s="29">
        <v>14</v>
      </c>
      <c r="B27" s="30" t="s">
        <v>33</v>
      </c>
      <c r="C27" s="31"/>
      <c r="D27" s="31"/>
      <c r="E27" s="31"/>
      <c r="F27" s="31"/>
      <c r="G27" s="32"/>
      <c r="H27" s="33"/>
      <c r="I27" s="31"/>
      <c r="J27" s="31"/>
      <c r="K27" s="34">
        <f t="shared" si="1"/>
        <v>0</v>
      </c>
      <c r="L27" s="35">
        <f t="shared" si="2"/>
        <v>0</v>
      </c>
      <c r="M27" s="36"/>
    </row>
    <row r="28" spans="1:13" s="37" customFormat="1" ht="29.25" customHeight="1">
      <c r="A28" s="29">
        <v>12</v>
      </c>
      <c r="B28" s="30" t="s">
        <v>12</v>
      </c>
      <c r="C28" s="31">
        <v>184.7</v>
      </c>
      <c r="D28" s="31">
        <v>33.7</v>
      </c>
      <c r="E28" s="31">
        <v>119.7</v>
      </c>
      <c r="F28" s="31">
        <v>23.7</v>
      </c>
      <c r="G28" s="32">
        <v>180.7</v>
      </c>
      <c r="H28" s="33">
        <v>32.1</v>
      </c>
      <c r="I28" s="31">
        <f>G28/E28*100</f>
        <v>150.96073517126146</v>
      </c>
      <c r="J28" s="31">
        <f>H28/F28*100</f>
        <v>135.44303797468356</v>
      </c>
      <c r="K28" s="34">
        <f t="shared" si="1"/>
        <v>60.999999999999986</v>
      </c>
      <c r="L28" s="35">
        <f t="shared" si="2"/>
        <v>8.400000000000002</v>
      </c>
      <c r="M28" s="36"/>
    </row>
    <row r="29" spans="1:13" s="37" customFormat="1" ht="29.25" customHeight="1">
      <c r="A29" s="29">
        <v>13</v>
      </c>
      <c r="B29" s="30" t="s">
        <v>35</v>
      </c>
      <c r="C29" s="31"/>
      <c r="D29" s="31"/>
      <c r="E29" s="31"/>
      <c r="F29" s="31"/>
      <c r="G29" s="32">
        <v>-1.6</v>
      </c>
      <c r="H29" s="33"/>
      <c r="I29" s="31"/>
      <c r="J29" s="31"/>
      <c r="K29" s="34">
        <f>G29-E29</f>
        <v>-1.6</v>
      </c>
      <c r="L29" s="35">
        <f>H29-F29</f>
        <v>0</v>
      </c>
      <c r="M29" s="36"/>
    </row>
    <row r="30" spans="1:13" s="37" customFormat="1" ht="27" customHeight="1">
      <c r="A30" s="29">
        <v>14</v>
      </c>
      <c r="B30" s="30" t="s">
        <v>36</v>
      </c>
      <c r="C30" s="31"/>
      <c r="D30" s="31"/>
      <c r="E30" s="31"/>
      <c r="F30" s="31"/>
      <c r="G30" s="31">
        <v>23.7</v>
      </c>
      <c r="H30" s="31"/>
      <c r="I30" s="31"/>
      <c r="J30" s="31"/>
      <c r="K30" s="34">
        <f t="shared" si="1"/>
        <v>23.7</v>
      </c>
      <c r="L30" s="35">
        <f t="shared" si="2"/>
        <v>0</v>
      </c>
      <c r="M30" s="36"/>
    </row>
    <row r="31" spans="1:13" s="14" customFormat="1" ht="36" customHeight="1">
      <c r="A31" s="29">
        <v>15</v>
      </c>
      <c r="B31" s="30" t="s">
        <v>34</v>
      </c>
      <c r="C31" s="31">
        <v>1529.7</v>
      </c>
      <c r="D31" s="31">
        <v>453.7</v>
      </c>
      <c r="E31" s="31">
        <v>963.9</v>
      </c>
      <c r="F31" s="31">
        <v>301.7</v>
      </c>
      <c r="G31" s="32">
        <v>1822.2</v>
      </c>
      <c r="H31" s="31">
        <v>323.6</v>
      </c>
      <c r="I31" s="31">
        <f>G31/E31*100</f>
        <v>189.04450669156552</v>
      </c>
      <c r="J31" s="31">
        <f>H31/F31*100</f>
        <v>107.25886642359961</v>
      </c>
      <c r="K31" s="34">
        <f>G31-E31</f>
        <v>858.3000000000001</v>
      </c>
      <c r="L31" s="35">
        <f>H31-F31</f>
        <v>21.900000000000034</v>
      </c>
      <c r="M31" s="21"/>
    </row>
    <row r="32" spans="1:13" s="14" customFormat="1" ht="38.25" customHeight="1">
      <c r="A32" s="16"/>
      <c r="B32" s="22" t="s">
        <v>7</v>
      </c>
      <c r="C32" s="12">
        <f aca="true" t="shared" si="5" ref="C32:H32">C10+C11+C12+C13+C16+C20+C21+C22+C24+C25+C26+C27+C28+C14+C15+C31+C29+C30</f>
        <v>140152.40000000005</v>
      </c>
      <c r="D32" s="12">
        <f t="shared" si="5"/>
        <v>79065.09999999999</v>
      </c>
      <c r="E32" s="12">
        <f t="shared" si="5"/>
        <v>102684.00000000001</v>
      </c>
      <c r="F32" s="12">
        <f t="shared" si="5"/>
        <v>56612.59999999999</v>
      </c>
      <c r="G32" s="12">
        <f t="shared" si="5"/>
        <v>116852.19999999997</v>
      </c>
      <c r="H32" s="12">
        <f t="shared" si="5"/>
        <v>60545.9</v>
      </c>
      <c r="I32" s="12">
        <f aca="true" t="shared" si="6" ref="I32:I41">G32/E32*100</f>
        <v>113.79786529546956</v>
      </c>
      <c r="J32" s="12">
        <f aca="true" t="shared" si="7" ref="J32:J45">H32/F32*100</f>
        <v>106.94774661471122</v>
      </c>
      <c r="K32" s="19">
        <f t="shared" si="1"/>
        <v>14168.199999999953</v>
      </c>
      <c r="L32" s="20">
        <f t="shared" si="2"/>
        <v>3933.30000000001</v>
      </c>
      <c r="M32" s="21"/>
    </row>
    <row r="33" spans="1:13" s="37" customFormat="1" ht="33" customHeight="1">
      <c r="A33" s="29">
        <v>16</v>
      </c>
      <c r="B33" s="30" t="s">
        <v>19</v>
      </c>
      <c r="C33" s="31">
        <v>34378.4</v>
      </c>
      <c r="D33" s="31">
        <v>34378.4</v>
      </c>
      <c r="E33" s="31">
        <v>22918.8</v>
      </c>
      <c r="F33" s="31">
        <v>22918.8</v>
      </c>
      <c r="G33" s="32">
        <v>22918.8</v>
      </c>
      <c r="H33" s="32">
        <v>22918.8</v>
      </c>
      <c r="I33" s="31">
        <f t="shared" si="6"/>
        <v>100</v>
      </c>
      <c r="J33" s="31">
        <f t="shared" si="7"/>
        <v>100</v>
      </c>
      <c r="K33" s="34">
        <f t="shared" si="1"/>
        <v>0</v>
      </c>
      <c r="L33" s="35">
        <f t="shared" si="2"/>
        <v>0</v>
      </c>
      <c r="M33" s="36"/>
    </row>
    <row r="34" spans="1:13" s="37" customFormat="1" ht="71.25" customHeight="1">
      <c r="A34" s="29">
        <v>17</v>
      </c>
      <c r="B34" s="45" t="s">
        <v>38</v>
      </c>
      <c r="C34" s="31">
        <v>37036</v>
      </c>
      <c r="D34" s="31">
        <v>37036</v>
      </c>
      <c r="E34" s="31">
        <v>24690.4</v>
      </c>
      <c r="F34" s="31">
        <v>24690.4</v>
      </c>
      <c r="G34" s="32">
        <v>24690.4</v>
      </c>
      <c r="H34" s="32">
        <v>24690.4</v>
      </c>
      <c r="I34" s="31">
        <f t="shared" si="6"/>
        <v>100</v>
      </c>
      <c r="J34" s="31">
        <f t="shared" si="7"/>
        <v>100</v>
      </c>
      <c r="K34" s="34">
        <f>G34-E34</f>
        <v>0</v>
      </c>
      <c r="L34" s="35">
        <f>H34-F34</f>
        <v>0</v>
      </c>
      <c r="M34" s="36"/>
    </row>
    <row r="35" spans="1:13" s="37" customFormat="1" ht="42" customHeight="1">
      <c r="A35" s="29">
        <v>18</v>
      </c>
      <c r="B35" s="30" t="s">
        <v>20</v>
      </c>
      <c r="C35" s="31">
        <v>167574.7</v>
      </c>
      <c r="D35" s="31">
        <v>167574.7</v>
      </c>
      <c r="E35" s="31">
        <v>115278.4</v>
      </c>
      <c r="F35" s="31">
        <v>115278.4</v>
      </c>
      <c r="G35" s="31">
        <v>115278.4</v>
      </c>
      <c r="H35" s="31">
        <v>115278.4</v>
      </c>
      <c r="I35" s="31">
        <f t="shared" si="6"/>
        <v>100</v>
      </c>
      <c r="J35" s="31">
        <f t="shared" si="7"/>
        <v>100</v>
      </c>
      <c r="K35" s="34">
        <f t="shared" si="1"/>
        <v>0</v>
      </c>
      <c r="L35" s="35">
        <f t="shared" si="2"/>
        <v>0</v>
      </c>
      <c r="M35" s="36"/>
    </row>
    <row r="36" spans="1:13" s="37" customFormat="1" ht="44.25" customHeight="1">
      <c r="A36" s="38">
        <v>19</v>
      </c>
      <c r="B36" s="30" t="s">
        <v>21</v>
      </c>
      <c r="C36" s="31">
        <v>67736.9</v>
      </c>
      <c r="D36" s="31">
        <v>67736.9</v>
      </c>
      <c r="E36" s="32">
        <v>44894.5</v>
      </c>
      <c r="F36" s="32">
        <v>44894.5</v>
      </c>
      <c r="G36" s="32">
        <v>44894.5</v>
      </c>
      <c r="H36" s="32">
        <v>44894.5</v>
      </c>
      <c r="I36" s="31">
        <f t="shared" si="6"/>
        <v>100</v>
      </c>
      <c r="J36" s="31">
        <f t="shared" si="7"/>
        <v>100</v>
      </c>
      <c r="K36" s="34">
        <f t="shared" si="1"/>
        <v>0</v>
      </c>
      <c r="L36" s="35">
        <f t="shared" si="2"/>
        <v>0</v>
      </c>
      <c r="M36" s="36"/>
    </row>
    <row r="37" spans="1:13" s="37" customFormat="1" ht="48.75" customHeight="1">
      <c r="A37" s="38">
        <v>20</v>
      </c>
      <c r="B37" s="46" t="s">
        <v>40</v>
      </c>
      <c r="C37" s="31">
        <v>753.9</v>
      </c>
      <c r="D37" s="31">
        <v>753.9</v>
      </c>
      <c r="E37" s="32">
        <v>673.7</v>
      </c>
      <c r="F37" s="32">
        <v>673.7</v>
      </c>
      <c r="G37" s="32">
        <v>673.7</v>
      </c>
      <c r="H37" s="32">
        <v>673.7</v>
      </c>
      <c r="I37" s="31">
        <f t="shared" si="6"/>
        <v>100</v>
      </c>
      <c r="J37" s="31">
        <f>H37/F37*100</f>
        <v>100</v>
      </c>
      <c r="K37" s="34">
        <f>G37-E37</f>
        <v>0</v>
      </c>
      <c r="L37" s="35">
        <f>H37-F37</f>
        <v>0</v>
      </c>
      <c r="M37" s="36"/>
    </row>
    <row r="38" spans="1:13" s="37" customFormat="1" ht="31.5" customHeight="1">
      <c r="A38" s="38">
        <v>21</v>
      </c>
      <c r="B38" s="30" t="s">
        <v>32</v>
      </c>
      <c r="C38" s="31">
        <v>399774.2</v>
      </c>
      <c r="D38" s="31">
        <v>399774.2</v>
      </c>
      <c r="E38" s="32">
        <v>282041.8</v>
      </c>
      <c r="F38" s="32">
        <v>282041.8</v>
      </c>
      <c r="G38" s="32">
        <v>280076.8</v>
      </c>
      <c r="H38" s="32">
        <v>280076.8</v>
      </c>
      <c r="I38" s="31">
        <f t="shared" si="6"/>
        <v>99.30329475985474</v>
      </c>
      <c r="J38" s="31">
        <f t="shared" si="7"/>
        <v>99.30329475985474</v>
      </c>
      <c r="K38" s="34">
        <f t="shared" si="1"/>
        <v>-1965</v>
      </c>
      <c r="L38" s="35">
        <f t="shared" si="2"/>
        <v>-1965</v>
      </c>
      <c r="M38" s="36"/>
    </row>
    <row r="39" spans="1:13" s="37" customFormat="1" ht="31.5" customHeight="1">
      <c r="A39" s="38">
        <v>22</v>
      </c>
      <c r="B39" s="30" t="s">
        <v>43</v>
      </c>
      <c r="C39" s="33">
        <f>C40+C41+C43</f>
        <v>45210.399999999994</v>
      </c>
      <c r="D39" s="33">
        <v>4236.4</v>
      </c>
      <c r="E39" s="32">
        <f>E40+E41+E43</f>
        <v>30610.5</v>
      </c>
      <c r="F39" s="32">
        <f>F40+F41+F42</f>
        <v>3110.7000000000003</v>
      </c>
      <c r="G39" s="32">
        <f>G40+G41+G43</f>
        <v>30585</v>
      </c>
      <c r="H39" s="32">
        <f>H40+H41+H42</f>
        <v>3060.5</v>
      </c>
      <c r="I39" s="31">
        <f t="shared" si="6"/>
        <v>99.91669525162933</v>
      </c>
      <c r="J39" s="31">
        <f t="shared" si="7"/>
        <v>98.38621532131032</v>
      </c>
      <c r="K39" s="34">
        <f t="shared" si="1"/>
        <v>-25.5</v>
      </c>
      <c r="L39" s="35">
        <f t="shared" si="2"/>
        <v>-50.20000000000027</v>
      </c>
      <c r="M39" s="36"/>
    </row>
    <row r="40" spans="1:13" s="37" customFormat="1" ht="31.5" customHeight="1">
      <c r="A40" s="38"/>
      <c r="B40" s="48" t="s">
        <v>44</v>
      </c>
      <c r="C40" s="49">
        <v>2606.1</v>
      </c>
      <c r="D40" s="49">
        <v>2606.1</v>
      </c>
      <c r="E40" s="50">
        <v>1737.4</v>
      </c>
      <c r="F40" s="50">
        <v>1737.4</v>
      </c>
      <c r="G40" s="50">
        <v>1737.4</v>
      </c>
      <c r="H40" s="50">
        <v>1737.4</v>
      </c>
      <c r="I40" s="51">
        <f t="shared" si="6"/>
        <v>100</v>
      </c>
      <c r="J40" s="51">
        <f t="shared" si="7"/>
        <v>100</v>
      </c>
      <c r="K40" s="52">
        <f t="shared" si="1"/>
        <v>0</v>
      </c>
      <c r="L40" s="53">
        <f t="shared" si="2"/>
        <v>0</v>
      </c>
      <c r="M40" s="36"/>
    </row>
    <row r="41" spans="1:13" s="37" customFormat="1" ht="31.5" customHeight="1">
      <c r="A41" s="38"/>
      <c r="B41" s="48" t="s">
        <v>45</v>
      </c>
      <c r="C41" s="49">
        <v>701.1</v>
      </c>
      <c r="D41" s="49">
        <v>701.1</v>
      </c>
      <c r="E41" s="50">
        <v>522.4</v>
      </c>
      <c r="F41" s="50">
        <v>522.4</v>
      </c>
      <c r="G41" s="50">
        <v>522.4</v>
      </c>
      <c r="H41" s="50">
        <v>522.4</v>
      </c>
      <c r="I41" s="51">
        <f t="shared" si="6"/>
        <v>100</v>
      </c>
      <c r="J41" s="51">
        <f t="shared" si="7"/>
        <v>100</v>
      </c>
      <c r="K41" s="52">
        <f t="shared" si="1"/>
        <v>0</v>
      </c>
      <c r="L41" s="53">
        <f t="shared" si="2"/>
        <v>0</v>
      </c>
      <c r="M41" s="36"/>
    </row>
    <row r="42" spans="1:13" s="37" customFormat="1" ht="31.5" customHeight="1">
      <c r="A42" s="38"/>
      <c r="B42" s="48" t="s">
        <v>46</v>
      </c>
      <c r="C42" s="49"/>
      <c r="D42" s="49">
        <v>929.2</v>
      </c>
      <c r="E42" s="50"/>
      <c r="F42" s="50">
        <v>850.9</v>
      </c>
      <c r="G42" s="50"/>
      <c r="H42" s="50">
        <v>800.7</v>
      </c>
      <c r="I42" s="51"/>
      <c r="J42" s="51">
        <f t="shared" si="7"/>
        <v>94.10036432013163</v>
      </c>
      <c r="K42" s="52"/>
      <c r="L42" s="53">
        <f t="shared" si="2"/>
        <v>-50.19999999999993</v>
      </c>
      <c r="M42" s="36"/>
    </row>
    <row r="43" spans="1:13" s="37" customFormat="1" ht="48.75" customHeight="1">
      <c r="A43" s="38"/>
      <c r="B43" s="48" t="s">
        <v>48</v>
      </c>
      <c r="C43" s="49">
        <v>41903.2</v>
      </c>
      <c r="D43" s="49"/>
      <c r="E43" s="57">
        <v>28350.7</v>
      </c>
      <c r="F43" s="50"/>
      <c r="G43" s="50">
        <v>28325.2</v>
      </c>
      <c r="H43" s="50"/>
      <c r="I43" s="51">
        <f>G43/E43*100</f>
        <v>99.91005513091388</v>
      </c>
      <c r="J43" s="51"/>
      <c r="K43" s="52">
        <f>G43-E43</f>
        <v>-25.5</v>
      </c>
      <c r="L43" s="53">
        <f>H43-F43</f>
        <v>0</v>
      </c>
      <c r="M43" s="36"/>
    </row>
    <row r="44" spans="1:13" s="37" customFormat="1" ht="76.5" customHeight="1">
      <c r="A44" s="38">
        <v>23</v>
      </c>
      <c r="B44" s="45" t="s">
        <v>42</v>
      </c>
      <c r="C44" s="33">
        <v>3685.2</v>
      </c>
      <c r="D44" s="33">
        <v>3685.2</v>
      </c>
      <c r="E44" s="32">
        <v>3685.2</v>
      </c>
      <c r="F44" s="32">
        <v>3685.2</v>
      </c>
      <c r="G44" s="32">
        <v>3685.2</v>
      </c>
      <c r="H44" s="32">
        <v>3685.2</v>
      </c>
      <c r="I44" s="31">
        <f>G44/E44*100</f>
        <v>100</v>
      </c>
      <c r="J44" s="31">
        <f>H44/F44*100</f>
        <v>100</v>
      </c>
      <c r="K44" s="34">
        <f>G44-E44</f>
        <v>0</v>
      </c>
      <c r="L44" s="35">
        <f>H44-F44</f>
        <v>0</v>
      </c>
      <c r="M44" s="36"/>
    </row>
    <row r="45" spans="1:13" s="14" customFormat="1" ht="27" customHeight="1">
      <c r="A45" s="23"/>
      <c r="B45" s="22" t="s">
        <v>14</v>
      </c>
      <c r="C45" s="12">
        <f>C32+C33+C35+C36+C38+C39+C37+C44+C34</f>
        <v>896302.1000000001</v>
      </c>
      <c r="D45" s="12">
        <f>D32+D33+D35+D36+D38+D39+D37+D44+D34</f>
        <v>794240.8</v>
      </c>
      <c r="E45" s="12">
        <f>E32+E33+E35+E36+E38+E39+E37+E44+E34</f>
        <v>627477.2999999999</v>
      </c>
      <c r="F45" s="12">
        <f>F32+F33+F35+F36+F38+F39+F37+F44+F34</f>
        <v>553906.0999999999</v>
      </c>
      <c r="G45" s="12">
        <f>G32+G33+G35+G36+G38+G39+G37+G44+G34</f>
        <v>639654.9999999999</v>
      </c>
      <c r="H45" s="12">
        <f>H32+H33+H34+H35+H36+H37+H38+H39+H44</f>
        <v>555824.2</v>
      </c>
      <c r="I45" s="12">
        <f>G45/E45*100</f>
        <v>101.94073952954155</v>
      </c>
      <c r="J45" s="12">
        <f t="shared" si="7"/>
        <v>100.34628613044703</v>
      </c>
      <c r="K45" s="19">
        <f t="shared" si="1"/>
        <v>12177.699999999953</v>
      </c>
      <c r="L45" s="20">
        <f t="shared" si="2"/>
        <v>1918.1000000000931</v>
      </c>
      <c r="M45" s="21"/>
    </row>
    <row r="46" spans="1:13" s="14" customFormat="1" ht="27" customHeight="1">
      <c r="A46" s="24"/>
      <c r="B46" s="25" t="s">
        <v>18</v>
      </c>
      <c r="C46" s="26"/>
      <c r="D46" s="26"/>
      <c r="E46" s="27">
        <f>G10*15/60</f>
        <v>14995.825</v>
      </c>
      <c r="F46" s="26" t="s">
        <v>17</v>
      </c>
      <c r="G46" s="28"/>
      <c r="H46" s="28"/>
      <c r="I46" s="26"/>
      <c r="J46" s="26"/>
      <c r="K46" s="26"/>
      <c r="L46" s="26"/>
      <c r="M46" s="13"/>
    </row>
    <row r="47" spans="1:13" s="14" customFormat="1" ht="27" customHeight="1">
      <c r="A47" s="24"/>
      <c r="B47" s="60" t="s">
        <v>50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3"/>
    </row>
    <row r="48" spans="1:12" ht="12.75" customHeight="1">
      <c r="A48" s="3"/>
      <c r="B48" s="4"/>
      <c r="C48" s="4"/>
      <c r="D48" s="4"/>
      <c r="E48" s="5"/>
      <c r="F48" s="5"/>
      <c r="G48" s="5"/>
      <c r="H48" s="5"/>
      <c r="I48" s="5"/>
      <c r="J48" s="5"/>
      <c r="K48" s="2"/>
      <c r="L48" s="1"/>
    </row>
    <row r="49" spans="1:12" ht="12.75" customHeight="1">
      <c r="A49" s="3"/>
      <c r="B49" s="4"/>
      <c r="C49" s="4"/>
      <c r="D49" s="4"/>
      <c r="E49" s="5"/>
      <c r="F49" s="5"/>
      <c r="G49" s="5"/>
      <c r="H49" s="5"/>
      <c r="I49" s="5"/>
      <c r="J49" s="5"/>
      <c r="K49" s="2"/>
      <c r="L49" s="1"/>
    </row>
    <row r="50" spans="1:12" ht="12.75" customHeight="1">
      <c r="A50" s="3"/>
      <c r="B50" s="6"/>
      <c r="C50" s="6"/>
      <c r="D50" s="6"/>
      <c r="E50" s="7"/>
      <c r="F50" s="7"/>
      <c r="G50" s="7"/>
      <c r="H50" s="7"/>
      <c r="I50" s="7"/>
      <c r="J50" s="7"/>
      <c r="K50" s="8"/>
      <c r="L50" s="1"/>
    </row>
    <row r="51" spans="7:8" ht="19.5" customHeight="1">
      <c r="G51" s="11"/>
      <c r="H51" s="11"/>
    </row>
    <row r="52" ht="19.5" customHeight="1"/>
    <row r="53" ht="12.75" customHeight="1"/>
    <row r="54" ht="12.75" customHeight="1"/>
    <row r="55" ht="19.5" customHeight="1"/>
  </sheetData>
  <sheetProtection/>
  <mergeCells count="13">
    <mergeCell ref="A1:L1"/>
    <mergeCell ref="A2:L2"/>
    <mergeCell ref="A3:L3"/>
    <mergeCell ref="A4:L4"/>
    <mergeCell ref="K8:L8"/>
    <mergeCell ref="A5:K5"/>
    <mergeCell ref="B47:L47"/>
    <mergeCell ref="A8:A9"/>
    <mergeCell ref="B8:B9"/>
    <mergeCell ref="C8:D8"/>
    <mergeCell ref="E8:F8"/>
    <mergeCell ref="G8:H8"/>
    <mergeCell ref="I8:J8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4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d2</cp:lastModifiedBy>
  <cp:lastPrinted>2017-09-01T11:26:41Z</cp:lastPrinted>
  <dcterms:created xsi:type="dcterms:W3CDTF">2005-02-25T11:18:06Z</dcterms:created>
  <dcterms:modified xsi:type="dcterms:W3CDTF">2017-09-01T11:27:00Z</dcterms:modified>
  <cp:category/>
  <cp:version/>
  <cp:contentType/>
  <cp:contentStatus/>
</cp:coreProperties>
</file>