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7800" windowHeight="4320" tabRatio="899" firstSheet="1" activeTab="1"/>
  </bookViews>
  <sheets>
    <sheet name="І кошик 11 (4)" sheetId="1" state="hidden" r:id="rId1"/>
    <sheet name="аналіз 2017" sheetId="2" r:id="rId2"/>
  </sheets>
  <definedNames>
    <definedName name="_xlnm.Print_Area" localSheetId="1">'аналіз 2017'!$A$1:$I$34</definedName>
    <definedName name="_xlnm.Print_Area" localSheetId="0">'І кошик 11 (4)'!$A$1:$C$38</definedName>
  </definedNames>
  <calcPr fullCalcOnLoad="1"/>
</workbook>
</file>

<file path=xl/sharedStrings.xml><?xml version="1.0" encoding="utf-8"?>
<sst xmlns="http://schemas.openxmlformats.org/spreadsheetml/2006/main" count="69" uniqueCount="44">
  <si>
    <t>№     п/п</t>
  </si>
  <si>
    <t>Назва рад</t>
  </si>
  <si>
    <t>В.Вербче</t>
  </si>
  <si>
    <t>Вири</t>
  </si>
  <si>
    <t>Зносичі</t>
  </si>
  <si>
    <t>К.Случанськ</t>
  </si>
  <si>
    <t>Карасин</t>
  </si>
  <si>
    <t>Карпилівка</t>
  </si>
  <si>
    <t>Костянтинівка</t>
  </si>
  <si>
    <t>Корост</t>
  </si>
  <si>
    <t>Кричильськ</t>
  </si>
  <si>
    <t>Кузьмівка</t>
  </si>
  <si>
    <t>Любиковичі</t>
  </si>
  <si>
    <t>Люхча</t>
  </si>
  <si>
    <t xml:space="preserve">Немовичі </t>
  </si>
  <si>
    <t>Ремчиці</t>
  </si>
  <si>
    <t>Селище</t>
  </si>
  <si>
    <t>Стрільськ</t>
  </si>
  <si>
    <t>Тутовичі</t>
  </si>
  <si>
    <t>Тинне</t>
  </si>
  <si>
    <t>Чудель</t>
  </si>
  <si>
    <t>Клесів</t>
  </si>
  <si>
    <t>Степань</t>
  </si>
  <si>
    <t>м.Сарни</t>
  </si>
  <si>
    <t>Районний бюджет</t>
  </si>
  <si>
    <t xml:space="preserve">             Аналіз</t>
  </si>
  <si>
    <t>Р А З О М    Д О Х О Д І В</t>
  </si>
  <si>
    <t>Начальник управління                                                   Коханевич Т.М.</t>
  </si>
  <si>
    <t>% виконання</t>
  </si>
  <si>
    <t xml:space="preserve"> затвердженого  з урах.змін плану</t>
  </si>
  <si>
    <t xml:space="preserve">              виконання  бюджету  Сарненського  району                       станом  на  01 грудня  2005 року</t>
  </si>
  <si>
    <t>Аналіз</t>
  </si>
  <si>
    <t>Відхилення +,-</t>
  </si>
  <si>
    <t>тис.грн.</t>
  </si>
  <si>
    <t xml:space="preserve">                                                                                                                                                                                                                                      </t>
  </si>
  <si>
    <t>Начальник фінуправління                                                                                                            О.А.Радько</t>
  </si>
  <si>
    <t>Затверджено з урахуванням змін на 2017 рік</t>
  </si>
  <si>
    <t>до затвердженого з урах.змін плану на 2017 рік</t>
  </si>
  <si>
    <t>затвердженого з урах.змін плану на 2017 рік</t>
  </si>
  <si>
    <t xml:space="preserve">              виконання  бюджету  Сарненського  району за січень-липень 2017 року</t>
  </si>
  <si>
    <t>Затверджено з урахуванням змін на січень-липень 2017 року</t>
  </si>
  <si>
    <t>Фактично  надійшло за січень-липень 2017 року</t>
  </si>
  <si>
    <t>до затвердженого з ураз.змін плану на січень-липень 2017 року</t>
  </si>
  <si>
    <t>до затвердженого з урах.змін плану на січень-липень 2017 року</t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</si>
</sst>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0.000"/>
    <numFmt numFmtId="186" formatCode="0.0%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#,##0.000"/>
    <numFmt numFmtId="193" formatCode="0.000000000"/>
    <numFmt numFmtId="194" formatCode="#,##0.0000"/>
  </numFmts>
  <fonts count="53">
    <font>
      <sz val="10"/>
      <name val="Times New Roman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b/>
      <sz val="14"/>
      <color indexed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u val="single"/>
      <sz val="7.5"/>
      <color indexed="12"/>
      <name val="Times New Roman"/>
      <family val="1"/>
    </font>
    <font>
      <u val="single"/>
      <sz val="7.5"/>
      <color indexed="36"/>
      <name val="Times New Roman"/>
      <family val="1"/>
    </font>
    <font>
      <sz val="20"/>
      <name val="Times New Roman"/>
      <family val="1"/>
    </font>
    <font>
      <b/>
      <sz val="20"/>
      <color indexed="12"/>
      <name val="Times New Roman"/>
      <family val="1"/>
    </font>
    <font>
      <b/>
      <sz val="20"/>
      <color indexed="48"/>
      <name val="Times New Roman"/>
      <family val="1"/>
    </font>
    <font>
      <b/>
      <sz val="22"/>
      <name val="Times New Roman"/>
      <family val="1"/>
    </font>
    <font>
      <b/>
      <sz val="26"/>
      <name val="Times New Roman"/>
      <family val="1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i/>
      <sz val="20"/>
      <name val="Times New Roman"/>
      <family val="1"/>
    </font>
    <font>
      <sz val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left" vertical="center" wrapText="1" indent="1"/>
      <protection/>
    </xf>
    <xf numFmtId="180" fontId="1" fillId="0" borderId="10" xfId="0" applyNumberFormat="1" applyFont="1" applyBorder="1" applyAlignment="1" applyProtection="1">
      <alignment horizontal="right" vertical="center"/>
      <protection locked="0"/>
    </xf>
    <xf numFmtId="0" fontId="5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/>
    </xf>
    <xf numFmtId="0" fontId="2" fillId="0" borderId="0" xfId="0" applyFont="1" applyBorder="1" applyAlignment="1" applyProtection="1">
      <alignment horizontal="center" vertical="center" wrapText="1"/>
      <protection/>
    </xf>
    <xf numFmtId="180" fontId="4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/>
    </xf>
    <xf numFmtId="180" fontId="2" fillId="0" borderId="10" xfId="0" applyNumberFormat="1" applyFont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180" fontId="3" fillId="0" borderId="10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180" fontId="11" fillId="0" borderId="0" xfId="0" applyNumberFormat="1" applyFont="1" applyBorder="1" applyAlignment="1" applyProtection="1">
      <alignment horizontal="right" vertical="center"/>
      <protection/>
    </xf>
    <xf numFmtId="180" fontId="12" fillId="0" borderId="0" xfId="0" applyNumberFormat="1" applyFont="1" applyBorder="1" applyAlignment="1" applyProtection="1">
      <alignment horizontal="right" vertical="center"/>
      <protection/>
    </xf>
    <xf numFmtId="0" fontId="10" fillId="0" borderId="0" xfId="0" applyFont="1" applyAlignment="1">
      <alignment/>
    </xf>
    <xf numFmtId="180" fontId="13" fillId="0" borderId="10" xfId="0" applyNumberFormat="1" applyFont="1" applyBorder="1" applyAlignment="1" applyProtection="1">
      <alignment horizontal="right" vertical="center"/>
      <protection/>
    </xf>
    <xf numFmtId="0" fontId="17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11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left" vertical="center" wrapText="1" indent="1"/>
      <protection/>
    </xf>
    <xf numFmtId="180" fontId="13" fillId="0" borderId="10" xfId="0" applyNumberFormat="1" applyFont="1" applyFill="1" applyBorder="1" applyAlignment="1" applyProtection="1">
      <alignment horizontal="right" vertical="center"/>
      <protection/>
    </xf>
    <xf numFmtId="181" fontId="18" fillId="0" borderId="10" xfId="0" applyNumberFormat="1" applyFont="1" applyBorder="1" applyAlignment="1" applyProtection="1">
      <alignment horizontal="right" vertical="center" wrapText="1" indent="1"/>
      <protection/>
    </xf>
    <xf numFmtId="180" fontId="18" fillId="0" borderId="10" xfId="0" applyNumberFormat="1" applyFont="1" applyBorder="1" applyAlignment="1" applyProtection="1">
      <alignment horizontal="right" vertical="center"/>
      <protection locked="0"/>
    </xf>
    <xf numFmtId="181" fontId="18" fillId="0" borderId="10" xfId="0" applyNumberFormat="1" applyFont="1" applyBorder="1" applyAlignment="1">
      <alignment vertical="center"/>
    </xf>
    <xf numFmtId="180" fontId="18" fillId="0" borderId="10" xfId="0" applyNumberFormat="1" applyFont="1" applyBorder="1" applyAlignment="1" applyProtection="1">
      <alignment horizontal="right" vertical="center"/>
      <protection/>
    </xf>
    <xf numFmtId="181" fontId="18" fillId="0" borderId="10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Alignment="1">
      <alignment horizontal="center"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wrapText="1"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13" fillId="0" borderId="0" xfId="0" applyFont="1" applyFill="1" applyBorder="1" applyAlignment="1" applyProtection="1">
      <alignment horizontal="left" vertical="center" wrapText="1"/>
      <protection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"/>
          <c:y val="0.17"/>
          <c:w val="0.70375"/>
          <c:h val="0.7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'І кошик 11 (4)'!$C$7:$C$8</c:f>
              <c:strCache>
                <c:ptCount val="1"/>
                <c:pt idx="0">
                  <c:v>% виконання  затвердженого  з урах.змін плану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'І кошик 11 (4)'!$A$9:$B$32</c:f>
              <c:multiLvlStrCache/>
            </c:multiLvlStrRef>
          </c:cat>
          <c:val>
            <c:numRef>
              <c:f>'І кошик 11 (4)'!$C$9:$C$32</c:f>
              <c:numCache/>
            </c:numRef>
          </c:val>
        </c:ser>
        <c:axId val="37829820"/>
        <c:axId val="4924061"/>
      </c:barChart>
      <c:catAx>
        <c:axId val="378298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924061"/>
        <c:crosses val="autoZero"/>
        <c:auto val="1"/>
        <c:lblOffset val="100"/>
        <c:tickLblSkip val="2"/>
        <c:noMultiLvlLbl val="0"/>
      </c:catAx>
      <c:valAx>
        <c:axId val="49240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8298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55"/>
          <c:y val="0.241"/>
          <c:w val="0.2465"/>
          <c:h val="0.20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7</xdr:row>
      <xdr:rowOff>923925</xdr:rowOff>
    </xdr:from>
    <xdr:to>
      <xdr:col>10</xdr:col>
      <xdr:colOff>219075</xdr:colOff>
      <xdr:row>13</xdr:row>
      <xdr:rowOff>295275</xdr:rowOff>
    </xdr:to>
    <xdr:graphicFrame>
      <xdr:nvGraphicFramePr>
        <xdr:cNvPr id="1" name="Диаграмма 1"/>
        <xdr:cNvGraphicFramePr/>
      </xdr:nvGraphicFramePr>
      <xdr:xfrm>
        <a:off x="2419350" y="2924175"/>
        <a:ext cx="4838700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zoomScaleSheetLayoutView="75" zoomScalePageLayoutView="0" workbookViewId="0" topLeftCell="A7">
      <selection activeCell="B7" sqref="B7:B8"/>
    </sheetView>
  </sheetViews>
  <sheetFormatPr defaultColWidth="9.33203125" defaultRowHeight="12.75"/>
  <cols>
    <col min="1" max="1" width="6" style="0" customWidth="1"/>
    <col min="2" max="2" width="33.5" style="0" customWidth="1"/>
    <col min="3" max="3" width="18.33203125" style="0" customWidth="1"/>
  </cols>
  <sheetData>
    <row r="1" spans="1:3" ht="25.5">
      <c r="A1" s="32" t="s">
        <v>25</v>
      </c>
      <c r="B1" s="32"/>
      <c r="C1" s="32"/>
    </row>
    <row r="2" spans="1:3" ht="25.5" customHeight="1">
      <c r="A2" s="36" t="s">
        <v>30</v>
      </c>
      <c r="B2" s="36"/>
      <c r="C2" s="36"/>
    </row>
    <row r="3" spans="1:3" ht="25.5" customHeight="1">
      <c r="A3" s="36"/>
      <c r="B3" s="36"/>
      <c r="C3" s="36"/>
    </row>
    <row r="4" spans="1:3" ht="25.5" customHeight="1">
      <c r="A4" s="36"/>
      <c r="B4" s="36"/>
      <c r="C4" s="36"/>
    </row>
    <row r="5" spans="1:3" ht="25.5">
      <c r="A5" s="5"/>
      <c r="B5" s="5"/>
      <c r="C5" s="5"/>
    </row>
    <row r="7" spans="1:3" ht="17.25" customHeight="1">
      <c r="A7" s="34" t="s">
        <v>0</v>
      </c>
      <c r="B7" s="37" t="s">
        <v>1</v>
      </c>
      <c r="C7" s="10" t="s">
        <v>28</v>
      </c>
    </row>
    <row r="8" spans="1:3" ht="83.25" customHeight="1">
      <c r="A8" s="35"/>
      <c r="B8" s="38"/>
      <c r="C8" s="4" t="s">
        <v>29</v>
      </c>
    </row>
    <row r="9" spans="1:3" ht="32.25" customHeight="1">
      <c r="A9" s="1">
        <v>1</v>
      </c>
      <c r="B9" s="2" t="s">
        <v>2</v>
      </c>
      <c r="C9" s="3">
        <v>85.2</v>
      </c>
    </row>
    <row r="10" spans="1:3" ht="33.75" customHeight="1">
      <c r="A10" s="1">
        <v>2</v>
      </c>
      <c r="B10" s="2" t="s">
        <v>3</v>
      </c>
      <c r="C10" s="3">
        <v>157.6</v>
      </c>
    </row>
    <row r="11" spans="1:3" ht="32.25" customHeight="1">
      <c r="A11" s="1">
        <v>3</v>
      </c>
      <c r="B11" s="2" t="s">
        <v>4</v>
      </c>
      <c r="C11" s="3">
        <v>52.3</v>
      </c>
    </row>
    <row r="12" spans="1:3" ht="29.25" customHeight="1">
      <c r="A12" s="1">
        <v>4</v>
      </c>
      <c r="B12" s="2" t="s">
        <v>5</v>
      </c>
      <c r="C12" s="3">
        <v>94.4</v>
      </c>
    </row>
    <row r="13" spans="1:3" ht="35.25" customHeight="1">
      <c r="A13" s="1">
        <v>5</v>
      </c>
      <c r="B13" s="2" t="s">
        <v>6</v>
      </c>
      <c r="C13" s="3">
        <v>292.9</v>
      </c>
    </row>
    <row r="14" spans="1:3" ht="30.75" customHeight="1">
      <c r="A14" s="1">
        <v>6</v>
      </c>
      <c r="B14" s="2" t="s">
        <v>7</v>
      </c>
      <c r="C14" s="3">
        <v>177.8</v>
      </c>
    </row>
    <row r="15" spans="1:3" ht="32.25" customHeight="1">
      <c r="A15" s="1">
        <v>7</v>
      </c>
      <c r="B15" s="2" t="s">
        <v>8</v>
      </c>
      <c r="C15" s="3">
        <v>72.7</v>
      </c>
    </row>
    <row r="16" spans="1:3" ht="31.5" customHeight="1">
      <c r="A16" s="1">
        <v>8</v>
      </c>
      <c r="B16" s="2" t="s">
        <v>9</v>
      </c>
      <c r="C16" s="3">
        <v>145.9</v>
      </c>
    </row>
    <row r="17" spans="1:3" ht="34.5" customHeight="1">
      <c r="A17" s="1">
        <v>9</v>
      </c>
      <c r="B17" s="2" t="s">
        <v>10</v>
      </c>
      <c r="C17" s="3">
        <v>109</v>
      </c>
    </row>
    <row r="18" spans="1:3" ht="30.75" customHeight="1">
      <c r="A18" s="1">
        <v>10</v>
      </c>
      <c r="B18" s="2" t="s">
        <v>11</v>
      </c>
      <c r="C18" s="3">
        <v>535.6</v>
      </c>
    </row>
    <row r="19" spans="1:3" ht="33.75" customHeight="1">
      <c r="A19" s="1">
        <v>11</v>
      </c>
      <c r="B19" s="2" t="s">
        <v>12</v>
      </c>
      <c r="C19" s="3">
        <v>85</v>
      </c>
    </row>
    <row r="20" spans="1:3" ht="35.25" customHeight="1">
      <c r="A20" s="1">
        <v>12</v>
      </c>
      <c r="B20" s="2" t="s">
        <v>13</v>
      </c>
      <c r="C20" s="3">
        <v>99.2</v>
      </c>
    </row>
    <row r="21" spans="1:3" ht="27.75" customHeight="1">
      <c r="A21" s="1">
        <v>13</v>
      </c>
      <c r="B21" s="2" t="s">
        <v>14</v>
      </c>
      <c r="C21" s="3">
        <v>74.2</v>
      </c>
    </row>
    <row r="22" spans="1:3" ht="28.5" customHeight="1">
      <c r="A22" s="1">
        <v>14</v>
      </c>
      <c r="B22" s="2" t="s">
        <v>15</v>
      </c>
      <c r="C22" s="3">
        <v>109.5</v>
      </c>
    </row>
    <row r="23" spans="1:3" ht="27.75" customHeight="1">
      <c r="A23" s="1">
        <v>15</v>
      </c>
      <c r="B23" s="2" t="s">
        <v>16</v>
      </c>
      <c r="C23" s="3">
        <v>102.7</v>
      </c>
    </row>
    <row r="24" spans="1:3" ht="28.5" customHeight="1">
      <c r="A24" s="1">
        <v>16</v>
      </c>
      <c r="B24" s="2" t="s">
        <v>17</v>
      </c>
      <c r="C24" s="3">
        <v>115.7</v>
      </c>
    </row>
    <row r="25" spans="1:3" ht="28.5" customHeight="1">
      <c r="A25" s="1">
        <v>17</v>
      </c>
      <c r="B25" s="2" t="s">
        <v>18</v>
      </c>
      <c r="C25" s="3">
        <v>92.6</v>
      </c>
    </row>
    <row r="26" spans="1:3" ht="30.75" customHeight="1">
      <c r="A26" s="1">
        <v>18</v>
      </c>
      <c r="B26" s="2" t="s">
        <v>19</v>
      </c>
      <c r="C26" s="3">
        <v>87</v>
      </c>
    </row>
    <row r="27" spans="1:3" ht="26.25" customHeight="1">
      <c r="A27" s="1">
        <v>19</v>
      </c>
      <c r="B27" s="2" t="s">
        <v>20</v>
      </c>
      <c r="C27" s="3">
        <v>90</v>
      </c>
    </row>
    <row r="28" spans="1:3" ht="30.75" customHeight="1">
      <c r="A28" s="1">
        <v>0</v>
      </c>
      <c r="B28" s="2" t="s">
        <v>21</v>
      </c>
      <c r="C28" s="3">
        <v>125.1</v>
      </c>
    </row>
    <row r="29" spans="1:3" ht="30.75" customHeight="1">
      <c r="A29" s="1">
        <v>21</v>
      </c>
      <c r="B29" s="2" t="s">
        <v>22</v>
      </c>
      <c r="C29" s="3">
        <v>78.3</v>
      </c>
    </row>
    <row r="30" spans="1:3" ht="29.25" customHeight="1">
      <c r="A30" s="1">
        <v>22</v>
      </c>
      <c r="B30" s="2" t="s">
        <v>23</v>
      </c>
      <c r="C30" s="3">
        <v>90.7</v>
      </c>
    </row>
    <row r="31" spans="1:3" ht="29.25" customHeight="1">
      <c r="A31" s="1">
        <v>23</v>
      </c>
      <c r="B31" s="2" t="s">
        <v>24</v>
      </c>
      <c r="C31" s="3">
        <v>106.7</v>
      </c>
    </row>
    <row r="32" spans="1:3" ht="31.5" customHeight="1" hidden="1">
      <c r="A32" s="1">
        <v>24</v>
      </c>
      <c r="B32" s="9" t="s">
        <v>26</v>
      </c>
      <c r="C32" s="11">
        <f>SUM(C9:C31)</f>
        <v>2980.0999999999995</v>
      </c>
    </row>
    <row r="33" spans="1:3" ht="31.5" customHeight="1">
      <c r="A33" s="8"/>
      <c r="B33" s="6"/>
      <c r="C33" s="7"/>
    </row>
    <row r="34" spans="2:3" ht="37.5" customHeight="1">
      <c r="B34" s="33" t="s">
        <v>27</v>
      </c>
      <c r="C34" s="33"/>
    </row>
  </sheetData>
  <sheetProtection/>
  <mergeCells count="5">
    <mergeCell ref="A1:C1"/>
    <mergeCell ref="B34:C34"/>
    <mergeCell ref="A7:A8"/>
    <mergeCell ref="A2:C4"/>
    <mergeCell ref="B7:B8"/>
  </mergeCells>
  <printOptions horizontalCentered="1" verticalCentered="1"/>
  <pageMargins left="0.984251968503937" right="0.5905511811023623" top="0.3937007874015748" bottom="0.5118110236220472" header="7.598425196850394" footer="0.5118110236220472"/>
  <pageSetup horizontalDpi="600" verticalDpi="600" orientation="portrait" paperSize="9" scale="60" r:id="rId2"/>
  <headerFooter alignWithMargins="0">
    <oddFooter>&amp;C&amp;8&amp;F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7"/>
  <sheetViews>
    <sheetView tabSelected="1" view="pageBreakPreview" zoomScale="62" zoomScaleNormal="75" zoomScaleSheetLayoutView="62" zoomScalePageLayoutView="0" workbookViewId="0" topLeftCell="A1">
      <pane xSplit="2" ySplit="8" topLeftCell="C24" activePane="bottomRight" state="frozen"/>
      <selection pane="topLeft" activeCell="A1" sqref="A1"/>
      <selection pane="topRight" activeCell="C1" sqref="C1"/>
      <selection pane="bottomLeft" activeCell="A9" sqref="A9"/>
      <selection pane="bottomRight" activeCell="E29" sqref="E29"/>
    </sheetView>
  </sheetViews>
  <sheetFormatPr defaultColWidth="9.33203125" defaultRowHeight="12.75"/>
  <cols>
    <col min="1" max="1" width="7" style="0" customWidth="1"/>
    <col min="2" max="2" width="39.83203125" style="0" customWidth="1"/>
    <col min="3" max="3" width="31.83203125" style="0" customWidth="1"/>
    <col min="4" max="4" width="31.5" style="0" customWidth="1"/>
    <col min="5" max="5" width="27.83203125" style="0" customWidth="1"/>
    <col min="6" max="8" width="27.16015625" style="0" customWidth="1"/>
    <col min="9" max="9" width="26" style="0" customWidth="1"/>
  </cols>
  <sheetData>
    <row r="1" spans="1:9" ht="55.5" customHeight="1">
      <c r="A1" s="44" t="s">
        <v>31</v>
      </c>
      <c r="B1" s="44"/>
      <c r="C1" s="44"/>
      <c r="D1" s="44"/>
      <c r="E1" s="44"/>
      <c r="F1" s="44"/>
      <c r="G1" s="44"/>
      <c r="H1" s="44"/>
      <c r="I1" s="44"/>
    </row>
    <row r="2" spans="1:9" ht="25.5" customHeight="1">
      <c r="A2" s="45" t="s">
        <v>39</v>
      </c>
      <c r="B2" s="45"/>
      <c r="C2" s="45"/>
      <c r="D2" s="45"/>
      <c r="E2" s="45"/>
      <c r="F2" s="45"/>
      <c r="G2" s="45"/>
      <c r="H2" s="45"/>
      <c r="I2" s="45"/>
    </row>
    <row r="3" spans="1:9" ht="12.75" customHeight="1">
      <c r="A3" s="45"/>
      <c r="B3" s="45"/>
      <c r="C3" s="45"/>
      <c r="D3" s="45"/>
      <c r="E3" s="45"/>
      <c r="F3" s="45"/>
      <c r="G3" s="45"/>
      <c r="H3" s="45"/>
      <c r="I3" s="45"/>
    </row>
    <row r="4" spans="1:9" ht="11.25" customHeight="1">
      <c r="A4" s="45"/>
      <c r="B4" s="45"/>
      <c r="C4" s="45"/>
      <c r="D4" s="45"/>
      <c r="E4" s="45"/>
      <c r="F4" s="45"/>
      <c r="G4" s="45"/>
      <c r="H4" s="45"/>
      <c r="I4" s="45"/>
    </row>
    <row r="5" spans="2:9" ht="34.5" customHeight="1">
      <c r="B5" s="32"/>
      <c r="C5" s="32"/>
      <c r="D5" s="32"/>
      <c r="E5" s="32"/>
      <c r="F5" s="32"/>
      <c r="G5" s="32"/>
      <c r="H5" s="32"/>
      <c r="I5" s="32"/>
    </row>
    <row r="6" ht="15.75">
      <c r="I6" s="23" t="s">
        <v>33</v>
      </c>
    </row>
    <row r="7" spans="1:9" ht="24" customHeight="1">
      <c r="A7" s="46" t="s">
        <v>0</v>
      </c>
      <c r="B7" s="48" t="s">
        <v>1</v>
      </c>
      <c r="C7" s="48" t="s">
        <v>36</v>
      </c>
      <c r="D7" s="48" t="s">
        <v>40</v>
      </c>
      <c r="E7" s="48" t="s">
        <v>41</v>
      </c>
      <c r="F7" s="39" t="s">
        <v>32</v>
      </c>
      <c r="G7" s="40"/>
      <c r="H7" s="41" t="s">
        <v>28</v>
      </c>
      <c r="I7" s="42"/>
    </row>
    <row r="8" spans="1:9" ht="207.75" customHeight="1">
      <c r="A8" s="47"/>
      <c r="B8" s="49"/>
      <c r="C8" s="49"/>
      <c r="D8" s="49"/>
      <c r="E8" s="49"/>
      <c r="F8" s="24" t="s">
        <v>37</v>
      </c>
      <c r="G8" s="24" t="s">
        <v>42</v>
      </c>
      <c r="H8" s="24" t="s">
        <v>38</v>
      </c>
      <c r="I8" s="14" t="s">
        <v>43</v>
      </c>
    </row>
    <row r="9" spans="1:9" ht="32.25" customHeight="1">
      <c r="A9" s="13">
        <v>1</v>
      </c>
      <c r="B9" s="25" t="s">
        <v>2</v>
      </c>
      <c r="C9" s="27">
        <v>573.8</v>
      </c>
      <c r="D9" s="28">
        <v>319</v>
      </c>
      <c r="E9" s="29">
        <v>360.6</v>
      </c>
      <c r="F9" s="29">
        <f aca="true" t="shared" si="0" ref="F9:F28">SUM(E9-C9)</f>
        <v>-213.19999999999993</v>
      </c>
      <c r="G9" s="21">
        <f aca="true" t="shared" si="1" ref="G9:G30">E9-D9</f>
        <v>41.60000000000002</v>
      </c>
      <c r="H9" s="30">
        <f aca="true" t="shared" si="2" ref="H9:H29">E9/C9*100</f>
        <v>62.844196584175684</v>
      </c>
      <c r="I9" s="26">
        <f aca="true" t="shared" si="3" ref="I9:I30">E9/D9*100</f>
        <v>113.04075235109718</v>
      </c>
    </row>
    <row r="10" spans="1:9" ht="33.75" customHeight="1">
      <c r="A10" s="13">
        <v>2</v>
      </c>
      <c r="B10" s="25" t="s">
        <v>3</v>
      </c>
      <c r="C10" s="27">
        <v>4520.8</v>
      </c>
      <c r="D10" s="28">
        <v>3055.7</v>
      </c>
      <c r="E10" s="31">
        <v>3932</v>
      </c>
      <c r="F10" s="29">
        <f t="shared" si="0"/>
        <v>-588.8000000000002</v>
      </c>
      <c r="G10" s="21">
        <f t="shared" si="1"/>
        <v>876.3000000000002</v>
      </c>
      <c r="H10" s="30">
        <f t="shared" si="2"/>
        <v>86.97575650327374</v>
      </c>
      <c r="I10" s="26">
        <f t="shared" si="3"/>
        <v>128.6775534247472</v>
      </c>
    </row>
    <row r="11" spans="1:9" ht="32.25" customHeight="1">
      <c r="A11" s="13">
        <v>3</v>
      </c>
      <c r="B11" s="25" t="s">
        <v>4</v>
      </c>
      <c r="C11" s="27">
        <v>608</v>
      </c>
      <c r="D11" s="28">
        <v>281.7</v>
      </c>
      <c r="E11" s="31">
        <v>298.1</v>
      </c>
      <c r="F11" s="29">
        <f t="shared" si="0"/>
        <v>-309.9</v>
      </c>
      <c r="G11" s="21">
        <f t="shared" si="1"/>
        <v>16.400000000000034</v>
      </c>
      <c r="H11" s="30">
        <f t="shared" si="2"/>
        <v>49.0296052631579</v>
      </c>
      <c r="I11" s="26">
        <f t="shared" si="3"/>
        <v>105.82179623713171</v>
      </c>
    </row>
    <row r="12" spans="1:9" ht="29.25" customHeight="1">
      <c r="A12" s="13">
        <v>4</v>
      </c>
      <c r="B12" s="25" t="s">
        <v>5</v>
      </c>
      <c r="C12" s="27">
        <v>415.1</v>
      </c>
      <c r="D12" s="31">
        <v>217.9</v>
      </c>
      <c r="E12" s="31">
        <v>402.8</v>
      </c>
      <c r="F12" s="29">
        <f t="shared" si="0"/>
        <v>-12.300000000000011</v>
      </c>
      <c r="G12" s="21">
        <f t="shared" si="1"/>
        <v>184.9</v>
      </c>
      <c r="H12" s="30">
        <f t="shared" si="2"/>
        <v>97.03685858829198</v>
      </c>
      <c r="I12" s="26">
        <f t="shared" si="3"/>
        <v>184.85543827443783</v>
      </c>
    </row>
    <row r="13" spans="1:9" ht="32.25" customHeight="1">
      <c r="A13" s="13">
        <v>5</v>
      </c>
      <c r="B13" s="25" t="s">
        <v>9</v>
      </c>
      <c r="C13" s="27">
        <v>651.6</v>
      </c>
      <c r="D13" s="28">
        <v>434.9</v>
      </c>
      <c r="E13" s="28">
        <v>517.6</v>
      </c>
      <c r="F13" s="29">
        <f t="shared" si="0"/>
        <v>-134</v>
      </c>
      <c r="G13" s="21">
        <f t="shared" si="1"/>
        <v>82.70000000000005</v>
      </c>
      <c r="H13" s="30">
        <f t="shared" si="2"/>
        <v>79.43523634131368</v>
      </c>
      <c r="I13" s="26">
        <f t="shared" si="3"/>
        <v>119.01586571625661</v>
      </c>
    </row>
    <row r="14" spans="1:9" ht="31.5" customHeight="1">
      <c r="A14" s="13">
        <v>6</v>
      </c>
      <c r="B14" s="25" t="s">
        <v>8</v>
      </c>
      <c r="C14" s="27">
        <v>1136</v>
      </c>
      <c r="D14" s="28">
        <v>648.4</v>
      </c>
      <c r="E14" s="28">
        <v>767.2</v>
      </c>
      <c r="F14" s="29">
        <f t="shared" si="0"/>
        <v>-368.79999999999995</v>
      </c>
      <c r="G14" s="21">
        <f t="shared" si="1"/>
        <v>118.80000000000007</v>
      </c>
      <c r="H14" s="30">
        <f t="shared" si="2"/>
        <v>67.53521126760563</v>
      </c>
      <c r="I14" s="26">
        <f t="shared" si="3"/>
        <v>118.32202344231956</v>
      </c>
    </row>
    <row r="15" spans="1:9" ht="34.5" customHeight="1">
      <c r="A15" s="13">
        <v>7</v>
      </c>
      <c r="B15" s="25" t="s">
        <v>10</v>
      </c>
      <c r="C15" s="27">
        <v>751</v>
      </c>
      <c r="D15" s="28">
        <v>435.4</v>
      </c>
      <c r="E15" s="28">
        <v>467.4</v>
      </c>
      <c r="F15" s="29">
        <f t="shared" si="0"/>
        <v>-283.6</v>
      </c>
      <c r="G15" s="21">
        <f t="shared" si="1"/>
        <v>32</v>
      </c>
      <c r="H15" s="30">
        <f t="shared" si="2"/>
        <v>62.237017310252995</v>
      </c>
      <c r="I15" s="26">
        <f t="shared" si="3"/>
        <v>107.34956361966009</v>
      </c>
    </row>
    <row r="16" spans="1:9" ht="30.75" customHeight="1">
      <c r="A16" s="13">
        <v>8</v>
      </c>
      <c r="B16" s="25" t="s">
        <v>11</v>
      </c>
      <c r="C16" s="27">
        <v>496.4</v>
      </c>
      <c r="D16" s="28">
        <v>367.1</v>
      </c>
      <c r="E16" s="28">
        <v>468.7</v>
      </c>
      <c r="F16" s="29">
        <f t="shared" si="0"/>
        <v>-27.69999999999999</v>
      </c>
      <c r="G16" s="21">
        <f t="shared" si="1"/>
        <v>101.59999999999997</v>
      </c>
      <c r="H16" s="30">
        <f t="shared" si="2"/>
        <v>94.41982272361</v>
      </c>
      <c r="I16" s="26">
        <f t="shared" si="3"/>
        <v>127.67638245709614</v>
      </c>
    </row>
    <row r="17" spans="1:9" ht="33.75" customHeight="1">
      <c r="A17" s="13">
        <v>9</v>
      </c>
      <c r="B17" s="25" t="s">
        <v>12</v>
      </c>
      <c r="C17" s="27">
        <v>465.6</v>
      </c>
      <c r="D17" s="28">
        <v>252.9</v>
      </c>
      <c r="E17" s="28">
        <v>312.3</v>
      </c>
      <c r="F17" s="29">
        <f t="shared" si="0"/>
        <v>-153.3</v>
      </c>
      <c r="G17" s="21">
        <f t="shared" si="1"/>
        <v>59.400000000000006</v>
      </c>
      <c r="H17" s="30">
        <f t="shared" si="2"/>
        <v>67.07474226804123</v>
      </c>
      <c r="I17" s="26">
        <f t="shared" si="3"/>
        <v>123.48754448398576</v>
      </c>
    </row>
    <row r="18" spans="1:9" ht="35.25" customHeight="1">
      <c r="A18" s="13">
        <v>10</v>
      </c>
      <c r="B18" s="25" t="s">
        <v>13</v>
      </c>
      <c r="C18" s="27">
        <v>1339.8</v>
      </c>
      <c r="D18" s="28">
        <v>694.6</v>
      </c>
      <c r="E18" s="28">
        <v>702.8</v>
      </c>
      <c r="F18" s="29">
        <f t="shared" si="0"/>
        <v>-637</v>
      </c>
      <c r="G18" s="21">
        <f t="shared" si="1"/>
        <v>8.199999999999932</v>
      </c>
      <c r="H18" s="30">
        <f t="shared" si="2"/>
        <v>52.45559038662487</v>
      </c>
      <c r="I18" s="26">
        <f t="shared" si="3"/>
        <v>101.18053556003454</v>
      </c>
    </row>
    <row r="19" spans="1:9" ht="27.75" customHeight="1">
      <c r="A19" s="13">
        <v>11</v>
      </c>
      <c r="B19" s="25" t="s">
        <v>14</v>
      </c>
      <c r="C19" s="27">
        <v>4026.8</v>
      </c>
      <c r="D19" s="28">
        <v>3328.5</v>
      </c>
      <c r="E19" s="28">
        <v>3330.6</v>
      </c>
      <c r="F19" s="29">
        <f t="shared" si="0"/>
        <v>-696.2000000000003</v>
      </c>
      <c r="G19" s="21">
        <f t="shared" si="1"/>
        <v>2.099999999999909</v>
      </c>
      <c r="H19" s="30">
        <f t="shared" si="2"/>
        <v>82.71083738949041</v>
      </c>
      <c r="I19" s="26">
        <f t="shared" si="3"/>
        <v>100.06309148264985</v>
      </c>
    </row>
    <row r="20" spans="1:9" ht="28.5" customHeight="1">
      <c r="A20" s="13">
        <v>12</v>
      </c>
      <c r="B20" s="25" t="s">
        <v>15</v>
      </c>
      <c r="C20" s="27">
        <v>770</v>
      </c>
      <c r="D20" s="28">
        <v>450</v>
      </c>
      <c r="E20" s="28">
        <v>459.1</v>
      </c>
      <c r="F20" s="29">
        <f t="shared" si="0"/>
        <v>-310.9</v>
      </c>
      <c r="G20" s="21">
        <f t="shared" si="1"/>
        <v>9.100000000000023</v>
      </c>
      <c r="H20" s="30">
        <f t="shared" si="2"/>
        <v>59.62337662337662</v>
      </c>
      <c r="I20" s="26">
        <f t="shared" si="3"/>
        <v>102.02222222222224</v>
      </c>
    </row>
    <row r="21" spans="1:9" ht="27.75" customHeight="1">
      <c r="A21" s="13">
        <v>13</v>
      </c>
      <c r="B21" s="25" t="s">
        <v>16</v>
      </c>
      <c r="C21" s="27">
        <v>3046.9</v>
      </c>
      <c r="D21" s="28">
        <v>1762.2</v>
      </c>
      <c r="E21" s="28">
        <v>2211.3</v>
      </c>
      <c r="F21" s="29">
        <f t="shared" si="0"/>
        <v>-835.5999999999999</v>
      </c>
      <c r="G21" s="21">
        <f t="shared" si="1"/>
        <v>449.10000000000014</v>
      </c>
      <c r="H21" s="30">
        <f t="shared" si="2"/>
        <v>72.57540450950147</v>
      </c>
      <c r="I21" s="26">
        <f t="shared" si="3"/>
        <v>125.48518896833505</v>
      </c>
    </row>
    <row r="22" spans="1:9" ht="28.5" customHeight="1">
      <c r="A22" s="13">
        <v>14</v>
      </c>
      <c r="B22" s="25" t="s">
        <v>17</v>
      </c>
      <c r="C22" s="27">
        <v>706.7</v>
      </c>
      <c r="D22" s="28">
        <v>470.7</v>
      </c>
      <c r="E22" s="28">
        <v>607.7</v>
      </c>
      <c r="F22" s="29">
        <f t="shared" si="0"/>
        <v>-99</v>
      </c>
      <c r="G22" s="21">
        <f t="shared" si="1"/>
        <v>137.00000000000006</v>
      </c>
      <c r="H22" s="30">
        <f t="shared" si="2"/>
        <v>85.99122682892316</v>
      </c>
      <c r="I22" s="26">
        <f t="shared" si="3"/>
        <v>129.10558742298704</v>
      </c>
    </row>
    <row r="23" spans="1:9" ht="28.5" customHeight="1">
      <c r="A23" s="13">
        <v>15</v>
      </c>
      <c r="B23" s="25" t="s">
        <v>19</v>
      </c>
      <c r="C23" s="27">
        <v>948.3</v>
      </c>
      <c r="D23" s="28">
        <v>511.4</v>
      </c>
      <c r="E23" s="28">
        <v>514.6</v>
      </c>
      <c r="F23" s="29">
        <f t="shared" si="0"/>
        <v>-433.69999999999993</v>
      </c>
      <c r="G23" s="21">
        <f t="shared" si="1"/>
        <v>3.2000000000000455</v>
      </c>
      <c r="H23" s="30">
        <f t="shared" si="2"/>
        <v>54.265527786565436</v>
      </c>
      <c r="I23" s="26">
        <f t="shared" si="3"/>
        <v>100.62573328118891</v>
      </c>
    </row>
    <row r="24" spans="1:9" ht="30.75" customHeight="1">
      <c r="A24" s="13">
        <v>16</v>
      </c>
      <c r="B24" s="25" t="s">
        <v>18</v>
      </c>
      <c r="C24" s="27">
        <v>883.4</v>
      </c>
      <c r="D24" s="28">
        <v>459</v>
      </c>
      <c r="E24" s="28">
        <v>465.5</v>
      </c>
      <c r="F24" s="29">
        <f t="shared" si="0"/>
        <v>-417.9</v>
      </c>
      <c r="G24" s="21">
        <f t="shared" si="1"/>
        <v>6.5</v>
      </c>
      <c r="H24" s="30">
        <f t="shared" si="2"/>
        <v>52.694136291600636</v>
      </c>
      <c r="I24" s="26">
        <f t="shared" si="3"/>
        <v>101.4161220043573</v>
      </c>
    </row>
    <row r="25" spans="1:9" ht="26.25" customHeight="1">
      <c r="A25" s="13">
        <v>17</v>
      </c>
      <c r="B25" s="25" t="s">
        <v>20</v>
      </c>
      <c r="C25" s="27">
        <v>775.6</v>
      </c>
      <c r="D25" s="28">
        <v>454.4</v>
      </c>
      <c r="E25" s="28">
        <v>399.8</v>
      </c>
      <c r="F25" s="29">
        <f t="shared" si="0"/>
        <v>-375.8</v>
      </c>
      <c r="G25" s="21">
        <f t="shared" si="1"/>
        <v>-54.599999999999966</v>
      </c>
      <c r="H25" s="30">
        <f t="shared" si="2"/>
        <v>51.547189272821036</v>
      </c>
      <c r="I25" s="26">
        <f t="shared" si="3"/>
        <v>87.98415492957747</v>
      </c>
    </row>
    <row r="26" spans="1:9" ht="30.75" customHeight="1">
      <c r="A26" s="13">
        <v>18</v>
      </c>
      <c r="B26" s="25" t="s">
        <v>22</v>
      </c>
      <c r="C26" s="27">
        <v>1690.6</v>
      </c>
      <c r="D26" s="28">
        <v>1129.2</v>
      </c>
      <c r="E26" s="28">
        <v>1252</v>
      </c>
      <c r="F26" s="29">
        <f t="shared" si="0"/>
        <v>-438.5999999999999</v>
      </c>
      <c r="G26" s="21">
        <f t="shared" si="1"/>
        <v>122.79999999999995</v>
      </c>
      <c r="H26" s="30">
        <f t="shared" si="2"/>
        <v>74.0565479711345</v>
      </c>
      <c r="I26" s="26">
        <f t="shared" si="3"/>
        <v>110.87495572086432</v>
      </c>
    </row>
    <row r="27" spans="1:9" ht="29.25" customHeight="1">
      <c r="A27" s="13">
        <v>19</v>
      </c>
      <c r="B27" s="25" t="s">
        <v>23</v>
      </c>
      <c r="C27" s="27">
        <v>36761.1</v>
      </c>
      <c r="D27" s="28">
        <v>25912.9</v>
      </c>
      <c r="E27" s="28">
        <v>31887.3</v>
      </c>
      <c r="F27" s="29">
        <f t="shared" si="0"/>
        <v>-4873.799999999999</v>
      </c>
      <c r="G27" s="21">
        <f t="shared" si="1"/>
        <v>5974.399999999998</v>
      </c>
      <c r="H27" s="30">
        <f t="shared" si="2"/>
        <v>86.74196365179498</v>
      </c>
      <c r="I27" s="26">
        <f t="shared" si="3"/>
        <v>123.05569812718761</v>
      </c>
    </row>
    <row r="28" spans="1:9" ht="55.5" customHeight="1">
      <c r="A28" s="13">
        <v>20</v>
      </c>
      <c r="B28" s="25" t="s">
        <v>24</v>
      </c>
      <c r="C28" s="27">
        <v>79065.1</v>
      </c>
      <c r="D28" s="28">
        <v>51439.5</v>
      </c>
      <c r="E28" s="28">
        <v>53360.7</v>
      </c>
      <c r="F28" s="29">
        <f t="shared" si="0"/>
        <v>-25704.40000000001</v>
      </c>
      <c r="G28" s="21">
        <f t="shared" si="1"/>
        <v>1921.199999999997</v>
      </c>
      <c r="H28" s="30">
        <f t="shared" si="2"/>
        <v>67.48957504638582</v>
      </c>
      <c r="I28" s="26">
        <f t="shared" si="3"/>
        <v>103.73487300615285</v>
      </c>
    </row>
    <row r="29" spans="1:9" ht="77.25" customHeight="1">
      <c r="A29" s="13"/>
      <c r="B29" s="12" t="s">
        <v>26</v>
      </c>
      <c r="C29" s="21">
        <f>SUM(C9:C28)</f>
        <v>139632.6</v>
      </c>
      <c r="D29" s="21">
        <f>SUM(D9:D28)</f>
        <v>92625.4</v>
      </c>
      <c r="E29" s="21">
        <f>SUM(E9:E28)</f>
        <v>102718.09999999999</v>
      </c>
      <c r="F29" s="21">
        <f>SUM(F9:F28)</f>
        <v>-36914.50000000001</v>
      </c>
      <c r="G29" s="21">
        <f>SUM(G9:G28)</f>
        <v>10092.699999999995</v>
      </c>
      <c r="H29" s="21">
        <f t="shared" si="2"/>
        <v>73.56312207894145</v>
      </c>
      <c r="I29" s="21">
        <f t="shared" si="3"/>
        <v>110.89625523884376</v>
      </c>
    </row>
    <row r="30" spans="1:9" ht="31.5" customHeight="1" hidden="1">
      <c r="A30" s="13">
        <v>24</v>
      </c>
      <c r="B30" s="14" t="s">
        <v>26</v>
      </c>
      <c r="C30" s="14"/>
      <c r="D30" s="15">
        <f>SUM(D9:D29)</f>
        <v>185250.8</v>
      </c>
      <c r="E30" s="15">
        <f>+L21+SUM(E10:E29)</f>
        <v>205075.59999999998</v>
      </c>
      <c r="F30" s="15"/>
      <c r="G30" s="15">
        <f t="shared" si="1"/>
        <v>19824.79999999999</v>
      </c>
      <c r="H30" s="15"/>
      <c r="I30" s="15">
        <f t="shared" si="3"/>
        <v>110.70160020901395</v>
      </c>
    </row>
    <row r="31" spans="1:9" ht="31.5" customHeight="1">
      <c r="A31" s="16"/>
      <c r="B31" s="17"/>
      <c r="C31" s="17"/>
      <c r="D31" s="18"/>
      <c r="E31" s="18"/>
      <c r="F31" s="18"/>
      <c r="G31" s="19"/>
      <c r="H31" s="19"/>
      <c r="I31" s="19"/>
    </row>
    <row r="32" spans="1:9" ht="31.5" customHeight="1">
      <c r="A32" s="16"/>
      <c r="B32" s="50"/>
      <c r="C32" s="50"/>
      <c r="D32" s="50"/>
      <c r="E32" s="50"/>
      <c r="F32" s="50"/>
      <c r="G32" s="50"/>
      <c r="H32" s="50"/>
      <c r="I32" s="50"/>
    </row>
    <row r="33" spans="1:9" ht="54.75" customHeight="1">
      <c r="A33" s="20"/>
      <c r="B33" s="43" t="s">
        <v>35</v>
      </c>
      <c r="C33" s="43"/>
      <c r="D33" s="43"/>
      <c r="E33" s="43"/>
      <c r="F33" s="43"/>
      <c r="G33" s="43"/>
      <c r="H33" s="43"/>
      <c r="I33" s="43"/>
    </row>
    <row r="34" spans="1:9" ht="26.25">
      <c r="A34" s="20"/>
      <c r="B34" s="20" t="s">
        <v>34</v>
      </c>
      <c r="C34" s="20"/>
      <c r="D34" s="20"/>
      <c r="E34" s="20"/>
      <c r="F34" s="20"/>
      <c r="G34" s="20"/>
      <c r="H34" s="20"/>
      <c r="I34" s="22"/>
    </row>
    <row r="35" spans="1:9" ht="26.25">
      <c r="A35" s="20"/>
      <c r="B35" s="20"/>
      <c r="C35" s="20"/>
      <c r="D35" s="20"/>
      <c r="E35" s="20"/>
      <c r="F35" s="20"/>
      <c r="G35" s="20"/>
      <c r="H35" s="20"/>
      <c r="I35" s="20"/>
    </row>
    <row r="36" spans="1:9" ht="26.25">
      <c r="A36" s="20"/>
      <c r="B36" s="20"/>
      <c r="C36" s="20"/>
      <c r="D36" s="20"/>
      <c r="E36" s="20"/>
      <c r="F36" s="20"/>
      <c r="G36" s="20"/>
      <c r="H36" s="20"/>
      <c r="I36" s="20"/>
    </row>
    <row r="37" spans="1:9" ht="26.25">
      <c r="A37" s="20"/>
      <c r="B37" s="20"/>
      <c r="C37" s="20"/>
      <c r="D37" s="20"/>
      <c r="E37" s="20"/>
      <c r="F37" s="20"/>
      <c r="G37" s="20"/>
      <c r="H37" s="20"/>
      <c r="I37" s="20"/>
    </row>
  </sheetData>
  <sheetProtection/>
  <mergeCells count="12">
    <mergeCell ref="E7:E8"/>
    <mergeCell ref="B32:I32"/>
    <mergeCell ref="F7:G7"/>
    <mergeCell ref="H7:I7"/>
    <mergeCell ref="B33:I33"/>
    <mergeCell ref="A1:I1"/>
    <mergeCell ref="A2:I4"/>
    <mergeCell ref="B5:I5"/>
    <mergeCell ref="A7:A8"/>
    <mergeCell ref="B7:B8"/>
    <mergeCell ref="C7:C8"/>
    <mergeCell ref="D7:D8"/>
  </mergeCells>
  <printOptions horizontalCentered="1" verticalCentered="1"/>
  <pageMargins left="0.25" right="0.25" top="0.75" bottom="0.75" header="0.3" footer="0.3"/>
  <pageSetup horizontalDpi="600" verticalDpi="600" orientation="portrait" paperSize="9" scale="45" r:id="rId1"/>
  <headerFooter alignWithMargins="0">
    <oddFooter>&amp;C&amp;8&amp;F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 Кириченко</dc:creator>
  <cp:keywords/>
  <dc:description/>
  <cp:lastModifiedBy>D3</cp:lastModifiedBy>
  <cp:lastPrinted>2017-08-01T09:10:05Z</cp:lastPrinted>
  <dcterms:created xsi:type="dcterms:W3CDTF">1999-10-12T11:19:39Z</dcterms:created>
  <dcterms:modified xsi:type="dcterms:W3CDTF">2017-08-01T09:10:23Z</dcterms:modified>
  <cp:category/>
  <cp:version/>
  <cp:contentType/>
  <cp:contentStatus/>
</cp:coreProperties>
</file>