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'2019'!$A$1:$L$35</definedName>
  </definedNames>
  <calcPr fullCalcOnLoad="1"/>
</workbook>
</file>

<file path=xl/sharedStrings.xml><?xml version="1.0" encoding="utf-8"?>
<sst xmlns="http://schemas.openxmlformats.org/spreadsheetml/2006/main" count="47" uniqueCount="39">
  <si>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</si>
  <si>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</si>
  <si>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</si>
  <si>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</si>
  <si>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</si>
  <si>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</si>
  <si>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</si>
  <si>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</si>
  <si>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</si>
  <si>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</si>
  <si>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</si>
  <si>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</si>
  <si>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</si>
  <si>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Частина чистого прибутку (доходу)</t>
  </si>
  <si>
    <t>тис.грн.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</si>
  <si>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</si>
  <si>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</si>
  <si>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</si>
  <si>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</si>
  <si>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</si>
  <si>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</si>
  <si>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</si>
  <si>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</si>
  <si>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</si>
  <si>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</si>
  <si>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</si>
  <si>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</si>
  <si>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</si>
  <si>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</si>
  <si>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</si>
  <si>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</si>
  <si>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</si>
  <si>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 значення</t>
  </si>
  <si>
    <t>Плата за надання адміністративних послуг</t>
  </si>
  <si>
    <t>Затверджено з урахуванням змін на 2019 рік</t>
  </si>
  <si>
    <t>за січень - серпень 2019 року</t>
  </si>
  <si>
    <t xml:space="preserve">Затверджено з урахуванням змін на січень-серпень 2019 року </t>
  </si>
  <si>
    <t>Фактичне надходження за січень-серпень 2019 року</t>
  </si>
  <si>
    <t>В.о.начальника управління                                                                                                                                 С.АДАМЕЦЬ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</si>
</sst>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6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/>
      <protection locked="0"/>
    </xf>
    <xf numFmtId="181" fontId="17" fillId="33" borderId="10" xfId="0" applyNumberFormat="1" applyFont="1" applyFill="1" applyBorder="1" applyAlignment="1">
      <alignment vertical="center"/>
    </xf>
    <xf numFmtId="180" fontId="20" fillId="33" borderId="10" xfId="0" applyNumberFormat="1" applyFont="1" applyFill="1" applyBorder="1" applyAlignment="1" applyProtection="1">
      <alignment horizontal="right" vertical="center"/>
      <protection locked="0"/>
    </xf>
    <xf numFmtId="180" fontId="19" fillId="33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left" vertical="center" wrapText="1" indent="1"/>
      <protection/>
    </xf>
    <xf numFmtId="180" fontId="21" fillId="0" borderId="0" xfId="0" applyNumberFormat="1" applyFont="1" applyBorder="1" applyAlignment="1" applyProtection="1">
      <alignment horizontal="right" vertical="center"/>
      <protection locked="0"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180" fontId="7" fillId="0" borderId="0" xfId="0" applyNumberFormat="1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40" zoomScaleNormal="40" zoomScaleSheetLayoutView="40" workbookViewId="0" topLeftCell="A20">
      <selection activeCell="C47" sqref="C47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0"/>
      <c r="L1" s="60"/>
    </row>
    <row r="2" spans="1:12" ht="30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0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61" t="s">
        <v>12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30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1" ht="42.75" customHeight="1" hidden="1">
      <c r="A6" s="10"/>
      <c r="B6" s="13"/>
      <c r="C6" s="13"/>
      <c r="D6" s="62"/>
      <c r="E6" s="62"/>
      <c r="F6" s="62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14</v>
      </c>
    </row>
    <row r="9" spans="1:13" s="16" customFormat="1" ht="106.5" customHeight="1">
      <c r="A9" s="56" t="s">
        <v>1</v>
      </c>
      <c r="B9" s="56" t="s">
        <v>2</v>
      </c>
      <c r="C9" s="58" t="s">
        <v>34</v>
      </c>
      <c r="D9" s="59"/>
      <c r="E9" s="54" t="s">
        <v>36</v>
      </c>
      <c r="F9" s="55"/>
      <c r="G9" s="54" t="s">
        <v>37</v>
      </c>
      <c r="H9" s="55"/>
      <c r="I9" s="54" t="s">
        <v>3</v>
      </c>
      <c r="J9" s="55"/>
      <c r="K9" s="54" t="s">
        <v>10</v>
      </c>
      <c r="L9" s="55"/>
      <c r="M9" s="15"/>
    </row>
    <row r="10" spans="1:14" s="16" customFormat="1" ht="116.25" customHeight="1">
      <c r="A10" s="57"/>
      <c r="B10" s="57"/>
      <c r="C10" s="18" t="s">
        <v>7</v>
      </c>
      <c r="D10" s="18" t="s">
        <v>8</v>
      </c>
      <c r="E10" s="17" t="s">
        <v>7</v>
      </c>
      <c r="F10" s="17" t="s">
        <v>8</v>
      </c>
      <c r="G10" s="17" t="s">
        <v>7</v>
      </c>
      <c r="H10" s="17" t="s">
        <v>8</v>
      </c>
      <c r="I10" s="17" t="s">
        <v>7</v>
      </c>
      <c r="J10" s="17" t="s">
        <v>8</v>
      </c>
      <c r="K10" s="17" t="s">
        <v>7</v>
      </c>
      <c r="L10" s="17" t="s">
        <v>8</v>
      </c>
      <c r="M10" s="15"/>
      <c r="N10" s="19"/>
    </row>
    <row r="11" spans="1:13" s="34" customFormat="1" ht="33" customHeight="1">
      <c r="A11" s="26">
        <v>1</v>
      </c>
      <c r="B11" s="27" t="s">
        <v>15</v>
      </c>
      <c r="C11" s="28">
        <v>129099.3</v>
      </c>
      <c r="D11" s="28">
        <v>129099.3</v>
      </c>
      <c r="E11" s="28">
        <v>86232.9</v>
      </c>
      <c r="F11" s="28">
        <v>86232.9</v>
      </c>
      <c r="G11" s="29">
        <v>86711.9</v>
      </c>
      <c r="H11" s="29">
        <v>86711.9</v>
      </c>
      <c r="I11" s="28">
        <f>G11/E11*100</f>
        <v>100.555472447291</v>
      </c>
      <c r="J11" s="28">
        <f>H11/F11*100</f>
        <v>100.555472447291</v>
      </c>
      <c r="K11" s="31">
        <f>G11-E11</f>
        <v>479</v>
      </c>
      <c r="L11" s="32">
        <f>H11-F11</f>
        <v>479</v>
      </c>
      <c r="M11" s="33"/>
    </row>
    <row r="12" spans="1:13" s="34" customFormat="1" ht="31.5" customHeight="1">
      <c r="A12" s="26">
        <v>2</v>
      </c>
      <c r="B12" s="27" t="s">
        <v>5</v>
      </c>
      <c r="C12" s="28">
        <v>11.2</v>
      </c>
      <c r="D12" s="28"/>
      <c r="E12" s="28">
        <v>10.4</v>
      </c>
      <c r="F12" s="28"/>
      <c r="G12" s="29">
        <v>30.3</v>
      </c>
      <c r="H12" s="29"/>
      <c r="I12" s="28">
        <f>G12/E12*100</f>
        <v>291.3461538461538</v>
      </c>
      <c r="J12" s="28"/>
      <c r="K12" s="31">
        <f aca="true" t="shared" si="0" ref="K12:K34">G12-E12</f>
        <v>19.9</v>
      </c>
      <c r="L12" s="32">
        <f aca="true" t="shared" si="1" ref="L12:L34">H12-F12</f>
        <v>0</v>
      </c>
      <c r="M12" s="33"/>
    </row>
    <row r="13" spans="1:13" s="16" customFormat="1" ht="54.75" customHeight="1">
      <c r="A13" s="26">
        <v>3</v>
      </c>
      <c r="B13" s="27" t="s">
        <v>31</v>
      </c>
      <c r="C13" s="28">
        <v>186.4</v>
      </c>
      <c r="D13" s="28">
        <v>6.4</v>
      </c>
      <c r="E13" s="28">
        <v>184.4</v>
      </c>
      <c r="F13" s="28">
        <v>4.3</v>
      </c>
      <c r="G13" s="29">
        <v>198.2</v>
      </c>
      <c r="H13" s="29">
        <v>6.4</v>
      </c>
      <c r="I13" s="28">
        <f>G13/E13*100</f>
        <v>107.48373101952278</v>
      </c>
      <c r="J13" s="28">
        <f>H13/F13*100</f>
        <v>148.8372093023256</v>
      </c>
      <c r="K13" s="31">
        <f t="shared" si="0"/>
        <v>13.799999999999983</v>
      </c>
      <c r="L13" s="32">
        <f t="shared" si="1"/>
        <v>2.1000000000000005</v>
      </c>
      <c r="M13" s="23"/>
    </row>
    <row r="14" spans="1:13" s="16" customFormat="1" ht="30.75" customHeight="1">
      <c r="A14" s="36">
        <v>4</v>
      </c>
      <c r="B14" s="27" t="s">
        <v>13</v>
      </c>
      <c r="C14" s="28">
        <v>4</v>
      </c>
      <c r="D14" s="28">
        <v>4</v>
      </c>
      <c r="E14" s="40">
        <v>3</v>
      </c>
      <c r="F14" s="40">
        <v>3</v>
      </c>
      <c r="G14" s="40">
        <v>3.7</v>
      </c>
      <c r="H14" s="40">
        <v>3.6</v>
      </c>
      <c r="I14" s="28">
        <f>G14/E14*100</f>
        <v>123.33333333333334</v>
      </c>
      <c r="J14" s="28">
        <f>H14/F14*100</f>
        <v>120</v>
      </c>
      <c r="K14" s="31">
        <f t="shared" si="0"/>
        <v>0.7000000000000002</v>
      </c>
      <c r="L14" s="32">
        <f t="shared" si="1"/>
        <v>0.6000000000000001</v>
      </c>
      <c r="M14" s="23"/>
    </row>
    <row r="15" spans="1:13" s="16" customFormat="1" ht="51" customHeight="1">
      <c r="A15" s="36">
        <v>5</v>
      </c>
      <c r="B15" s="27" t="s">
        <v>29</v>
      </c>
      <c r="C15" s="28">
        <v>4142.4</v>
      </c>
      <c r="D15" s="28"/>
      <c r="E15" s="47">
        <v>3154.8</v>
      </c>
      <c r="F15" s="38"/>
      <c r="G15" s="39">
        <v>5565.5</v>
      </c>
      <c r="H15" s="38"/>
      <c r="I15" s="46">
        <f>G15/E15*100</f>
        <v>176.4137187777355</v>
      </c>
      <c r="J15" s="28"/>
      <c r="K15" s="31">
        <f t="shared" si="0"/>
        <v>2410.7</v>
      </c>
      <c r="L15" s="32">
        <f t="shared" si="1"/>
        <v>0</v>
      </c>
      <c r="M15" s="23"/>
    </row>
    <row r="16" spans="1:13" s="16" customFormat="1" ht="71.25" customHeight="1">
      <c r="A16" s="36">
        <v>6</v>
      </c>
      <c r="B16" s="41" t="s">
        <v>30</v>
      </c>
      <c r="C16" s="28">
        <v>2010.9</v>
      </c>
      <c r="D16" s="28">
        <v>2010.9</v>
      </c>
      <c r="E16" s="28">
        <v>2010.9</v>
      </c>
      <c r="F16" s="28">
        <v>2010.9</v>
      </c>
      <c r="G16" s="28">
        <v>3266.1</v>
      </c>
      <c r="H16" s="28">
        <v>3266.1</v>
      </c>
      <c r="I16" s="28">
        <f>G16/E16*100</f>
        <v>162.41981202446664</v>
      </c>
      <c r="J16" s="28">
        <f>H16/F16*100</f>
        <v>162.41981202446664</v>
      </c>
      <c r="K16" s="31">
        <f>G16-E16</f>
        <v>1255.1999999999998</v>
      </c>
      <c r="L16" s="32">
        <f>H16-F16</f>
        <v>1255.1999999999998</v>
      </c>
      <c r="M16" s="23"/>
    </row>
    <row r="17" spans="1:13" s="16" customFormat="1" ht="75.75" customHeight="1">
      <c r="A17" s="36">
        <v>7</v>
      </c>
      <c r="B17" s="41" t="s">
        <v>32</v>
      </c>
      <c r="C17" s="28">
        <v>313</v>
      </c>
      <c r="D17" s="28"/>
      <c r="E17" s="28">
        <v>213</v>
      </c>
      <c r="F17" s="28"/>
      <c r="G17" s="28">
        <v>474</v>
      </c>
      <c r="H17" s="28"/>
      <c r="I17" s="46">
        <f aca="true" t="shared" si="2" ref="I17:I27">G17/E17*100</f>
        <v>222.53521126760566</v>
      </c>
      <c r="J17" s="28"/>
      <c r="K17" s="31">
        <f>G17-E17</f>
        <v>261</v>
      </c>
      <c r="L17" s="32">
        <f>H17-F17</f>
        <v>0</v>
      </c>
      <c r="M17" s="23"/>
    </row>
    <row r="18" spans="1:13" s="16" customFormat="1" ht="31.5" customHeight="1">
      <c r="A18" s="18">
        <v>8</v>
      </c>
      <c r="B18" s="20" t="s">
        <v>27</v>
      </c>
      <c r="C18" s="14">
        <f aca="true" t="shared" si="3" ref="C18:H18">C19+C20+C21</f>
        <v>25087.300000000003</v>
      </c>
      <c r="D18" s="14">
        <f t="shared" si="3"/>
        <v>0</v>
      </c>
      <c r="E18" s="14">
        <f t="shared" si="3"/>
        <v>20720.2</v>
      </c>
      <c r="F18" s="14">
        <f t="shared" si="3"/>
        <v>0</v>
      </c>
      <c r="G18" s="14">
        <f>G19+G20+G21</f>
        <v>26713.7</v>
      </c>
      <c r="H18" s="14">
        <f t="shared" si="3"/>
        <v>0</v>
      </c>
      <c r="I18" s="14">
        <f t="shared" si="2"/>
        <v>128.92587909383113</v>
      </c>
      <c r="J18" s="14"/>
      <c r="K18" s="21">
        <f t="shared" si="0"/>
        <v>5993.5</v>
      </c>
      <c r="L18" s="22">
        <f t="shared" si="1"/>
        <v>0</v>
      </c>
      <c r="M18" s="23"/>
    </row>
    <row r="19" spans="1:13" s="34" customFormat="1" ht="55.5">
      <c r="A19" s="26"/>
      <c r="B19" s="37" t="s">
        <v>16</v>
      </c>
      <c r="C19" s="43">
        <v>2510.7</v>
      </c>
      <c r="D19" s="43"/>
      <c r="E19" s="43">
        <v>2194.2</v>
      </c>
      <c r="F19" s="43"/>
      <c r="G19" s="48">
        <v>3088.7</v>
      </c>
      <c r="H19" s="29"/>
      <c r="I19" s="28">
        <f t="shared" si="2"/>
        <v>140.76656640233344</v>
      </c>
      <c r="J19" s="28"/>
      <c r="K19" s="31">
        <f t="shared" si="0"/>
        <v>894.5</v>
      </c>
      <c r="L19" s="32">
        <f t="shared" si="1"/>
        <v>0</v>
      </c>
      <c r="M19" s="33"/>
    </row>
    <row r="20" spans="1:13" s="34" customFormat="1" ht="27" customHeight="1">
      <c r="A20" s="26"/>
      <c r="B20" s="37" t="s">
        <v>4</v>
      </c>
      <c r="C20" s="49">
        <v>22523.9</v>
      </c>
      <c r="D20" s="43"/>
      <c r="E20" s="43">
        <v>18473.3</v>
      </c>
      <c r="F20" s="43"/>
      <c r="G20" s="44">
        <v>23509.4</v>
      </c>
      <c r="H20" s="29"/>
      <c r="I20" s="28">
        <f t="shared" si="2"/>
        <v>127.26150714815438</v>
      </c>
      <c r="J20" s="28"/>
      <c r="K20" s="31">
        <f t="shared" si="0"/>
        <v>5036.100000000002</v>
      </c>
      <c r="L20" s="32">
        <f t="shared" si="1"/>
        <v>0</v>
      </c>
      <c r="M20" s="33"/>
    </row>
    <row r="21" spans="1:13" s="34" customFormat="1" ht="33.75" customHeight="1">
      <c r="A21" s="26"/>
      <c r="B21" s="37" t="s">
        <v>17</v>
      </c>
      <c r="C21" s="43">
        <v>52.7</v>
      </c>
      <c r="D21" s="43"/>
      <c r="E21" s="43">
        <v>52.7</v>
      </c>
      <c r="F21" s="43"/>
      <c r="G21" s="44">
        <v>115.6</v>
      </c>
      <c r="H21" s="29"/>
      <c r="I21" s="28">
        <f t="shared" si="2"/>
        <v>219.3548387096774</v>
      </c>
      <c r="J21" s="28"/>
      <c r="K21" s="31">
        <f t="shared" si="0"/>
        <v>62.89999999999999</v>
      </c>
      <c r="L21" s="32">
        <f t="shared" si="1"/>
        <v>0</v>
      </c>
      <c r="M21" s="33"/>
    </row>
    <row r="22" spans="1:13" s="34" customFormat="1" ht="39" customHeight="1">
      <c r="A22" s="26">
        <v>9</v>
      </c>
      <c r="B22" s="27" t="s">
        <v>18</v>
      </c>
      <c r="C22" s="28">
        <v>26220.5</v>
      </c>
      <c r="D22" s="28"/>
      <c r="E22" s="28">
        <v>19990.5</v>
      </c>
      <c r="F22" s="28"/>
      <c r="G22" s="29">
        <v>21510.3</v>
      </c>
      <c r="H22" s="29"/>
      <c r="I22" s="28">
        <f t="shared" si="2"/>
        <v>107.60261124033916</v>
      </c>
      <c r="J22" s="28"/>
      <c r="K22" s="31">
        <f t="shared" si="0"/>
        <v>1519.7999999999993</v>
      </c>
      <c r="L22" s="32">
        <f t="shared" si="1"/>
        <v>0</v>
      </c>
      <c r="M22" s="33"/>
    </row>
    <row r="23" spans="1:13" s="34" customFormat="1" ht="27" customHeight="1" hidden="1">
      <c r="A23" s="26">
        <v>9</v>
      </c>
      <c r="B23" s="27" t="s">
        <v>19</v>
      </c>
      <c r="C23" s="28"/>
      <c r="D23" s="28"/>
      <c r="E23" s="28"/>
      <c r="F23" s="28"/>
      <c r="G23" s="29"/>
      <c r="H23" s="29"/>
      <c r="I23" s="28" t="e">
        <f t="shared" si="2"/>
        <v>#DIV/0!</v>
      </c>
      <c r="J23" s="28"/>
      <c r="K23" s="31">
        <f t="shared" si="0"/>
        <v>0</v>
      </c>
      <c r="L23" s="32">
        <f t="shared" si="1"/>
        <v>0</v>
      </c>
      <c r="M23" s="33"/>
    </row>
    <row r="24" spans="1:13" s="34" customFormat="1" ht="37.5" customHeight="1">
      <c r="A24" s="26">
        <v>10</v>
      </c>
      <c r="B24" s="35" t="s">
        <v>20</v>
      </c>
      <c r="C24" s="28">
        <v>28990</v>
      </c>
      <c r="D24" s="28"/>
      <c r="E24" s="28">
        <v>17797.9</v>
      </c>
      <c r="F24" s="28"/>
      <c r="G24" s="29">
        <v>17366.4</v>
      </c>
      <c r="H24" s="29"/>
      <c r="I24" s="28">
        <f t="shared" si="2"/>
        <v>97.57555666679777</v>
      </c>
      <c r="J24" s="28"/>
      <c r="K24" s="31">
        <f t="shared" si="0"/>
        <v>-431.5</v>
      </c>
      <c r="L24" s="32">
        <f t="shared" si="1"/>
        <v>0</v>
      </c>
      <c r="M24" s="33"/>
    </row>
    <row r="25" spans="1:13" s="34" customFormat="1" ht="27" customHeight="1">
      <c r="A25" s="26"/>
      <c r="B25" s="42" t="s">
        <v>28</v>
      </c>
      <c r="C25" s="43">
        <v>15607.9</v>
      </c>
      <c r="D25" s="43"/>
      <c r="E25" s="43">
        <v>8063.5</v>
      </c>
      <c r="F25" s="43"/>
      <c r="G25" s="44">
        <v>8606.5</v>
      </c>
      <c r="H25" s="29"/>
      <c r="I25" s="28">
        <f t="shared" si="2"/>
        <v>106.73404849010974</v>
      </c>
      <c r="J25" s="28"/>
      <c r="K25" s="31">
        <f>G25-E25</f>
        <v>543</v>
      </c>
      <c r="L25" s="32">
        <f>H25-F25</f>
        <v>0</v>
      </c>
      <c r="M25" s="33"/>
    </row>
    <row r="26" spans="1:13" s="34" customFormat="1" ht="37.5" customHeight="1">
      <c r="A26" s="26">
        <v>11</v>
      </c>
      <c r="B26" s="27" t="s">
        <v>26</v>
      </c>
      <c r="C26" s="28">
        <v>16.2</v>
      </c>
      <c r="D26" s="28"/>
      <c r="E26" s="28">
        <v>13.7</v>
      </c>
      <c r="F26" s="28"/>
      <c r="G26" s="29">
        <v>89.9</v>
      </c>
      <c r="H26" s="29"/>
      <c r="I26" s="28">
        <f t="shared" si="2"/>
        <v>656.2043795620439</v>
      </c>
      <c r="J26" s="28"/>
      <c r="K26" s="31">
        <f t="shared" si="0"/>
        <v>76.2</v>
      </c>
      <c r="L26" s="32">
        <f t="shared" si="1"/>
        <v>0</v>
      </c>
      <c r="M26" s="33"/>
    </row>
    <row r="27" spans="1:13" s="34" customFormat="1" ht="38.25" customHeight="1">
      <c r="A27" s="26">
        <v>12</v>
      </c>
      <c r="B27" s="27" t="s">
        <v>21</v>
      </c>
      <c r="C27" s="28">
        <v>43.4</v>
      </c>
      <c r="D27" s="28"/>
      <c r="E27" s="28">
        <v>43.4</v>
      </c>
      <c r="F27" s="28"/>
      <c r="G27" s="29">
        <v>126.4</v>
      </c>
      <c r="H27" s="29"/>
      <c r="I27" s="28">
        <f t="shared" si="2"/>
        <v>291.2442396313364</v>
      </c>
      <c r="J27" s="28"/>
      <c r="K27" s="31">
        <f t="shared" si="0"/>
        <v>83</v>
      </c>
      <c r="L27" s="32">
        <f t="shared" si="1"/>
        <v>0</v>
      </c>
      <c r="M27" s="33"/>
    </row>
    <row r="28" spans="1:13" s="34" customFormat="1" ht="33.75" customHeight="1">
      <c r="A28" s="26">
        <v>13</v>
      </c>
      <c r="B28" s="27" t="s">
        <v>22</v>
      </c>
      <c r="C28" s="28">
        <v>363.2</v>
      </c>
      <c r="D28" s="28">
        <v>230</v>
      </c>
      <c r="E28" s="28">
        <v>238.1</v>
      </c>
      <c r="F28" s="28">
        <v>131</v>
      </c>
      <c r="G28" s="29">
        <v>219</v>
      </c>
      <c r="H28" s="30">
        <v>110.9</v>
      </c>
      <c r="I28" s="28">
        <f>G28/E28*100</f>
        <v>91.97816043679127</v>
      </c>
      <c r="J28" s="28">
        <f>H28/F28*100</f>
        <v>84.65648854961833</v>
      </c>
      <c r="K28" s="31">
        <f t="shared" si="0"/>
        <v>-19.099999999999994</v>
      </c>
      <c r="L28" s="32">
        <f t="shared" si="1"/>
        <v>-20.099999999999994</v>
      </c>
      <c r="M28" s="33"/>
    </row>
    <row r="29" spans="1:13" s="34" customFormat="1" ht="27.75" customHeight="1" hidden="1">
      <c r="A29" s="26">
        <v>14</v>
      </c>
      <c r="B29" s="27" t="s">
        <v>23</v>
      </c>
      <c r="C29" s="28"/>
      <c r="D29" s="28"/>
      <c r="E29" s="28"/>
      <c r="F29" s="28"/>
      <c r="G29" s="29"/>
      <c r="H29" s="30"/>
      <c r="I29" s="28"/>
      <c r="J29" s="28"/>
      <c r="K29" s="31">
        <f t="shared" si="0"/>
        <v>0</v>
      </c>
      <c r="L29" s="32">
        <f t="shared" si="1"/>
        <v>0</v>
      </c>
      <c r="M29" s="33"/>
    </row>
    <row r="30" spans="1:13" s="34" customFormat="1" ht="35.25" customHeight="1">
      <c r="A30" s="26">
        <v>14</v>
      </c>
      <c r="B30" s="27" t="s">
        <v>11</v>
      </c>
      <c r="C30" s="28">
        <v>268.5</v>
      </c>
      <c r="D30" s="28">
        <v>40.4</v>
      </c>
      <c r="E30" s="28">
        <v>255</v>
      </c>
      <c r="F30" s="28">
        <v>40.4</v>
      </c>
      <c r="G30" s="29">
        <v>323.4</v>
      </c>
      <c r="H30" s="30">
        <v>44.8</v>
      </c>
      <c r="I30" s="28">
        <f>G30/E30*100</f>
        <v>126.8235294117647</v>
      </c>
      <c r="J30" s="28">
        <f>H30/F30*100</f>
        <v>110.89108910891088</v>
      </c>
      <c r="K30" s="31">
        <f t="shared" si="0"/>
        <v>68.39999999999998</v>
      </c>
      <c r="L30" s="32">
        <f t="shared" si="1"/>
        <v>4.399999999999999</v>
      </c>
      <c r="M30" s="33"/>
    </row>
    <row r="31" spans="1:13" s="34" customFormat="1" ht="29.25" customHeight="1" hidden="1">
      <c r="A31" s="26">
        <v>13</v>
      </c>
      <c r="B31" s="27" t="s">
        <v>24</v>
      </c>
      <c r="C31" s="28"/>
      <c r="D31" s="28"/>
      <c r="E31" s="28"/>
      <c r="F31" s="28"/>
      <c r="G31" s="29"/>
      <c r="H31" s="30"/>
      <c r="I31" s="28"/>
      <c r="J31" s="28"/>
      <c r="K31" s="31">
        <f>G31-E31</f>
        <v>0</v>
      </c>
      <c r="L31" s="32">
        <f>H31-F31</f>
        <v>0</v>
      </c>
      <c r="M31" s="33"/>
    </row>
    <row r="32" spans="1:13" s="34" customFormat="1" ht="27" customHeight="1" hidden="1">
      <c r="A32" s="26">
        <v>14</v>
      </c>
      <c r="B32" s="27" t="s">
        <v>25</v>
      </c>
      <c r="C32" s="28"/>
      <c r="D32" s="28"/>
      <c r="E32" s="28"/>
      <c r="F32" s="28"/>
      <c r="G32" s="28"/>
      <c r="H32" s="28"/>
      <c r="I32" s="28"/>
      <c r="J32" s="28"/>
      <c r="K32" s="31">
        <f t="shared" si="0"/>
        <v>0</v>
      </c>
      <c r="L32" s="32">
        <f t="shared" si="1"/>
        <v>0</v>
      </c>
      <c r="M32" s="33"/>
    </row>
    <row r="33" spans="1:13" s="16" customFormat="1" ht="48" customHeight="1">
      <c r="A33" s="26">
        <v>15</v>
      </c>
      <c r="B33" s="27" t="s">
        <v>33</v>
      </c>
      <c r="C33" s="28">
        <v>3242.5</v>
      </c>
      <c r="D33" s="28">
        <v>340.6</v>
      </c>
      <c r="E33" s="28">
        <v>2506.3</v>
      </c>
      <c r="F33" s="28">
        <v>225.6</v>
      </c>
      <c r="G33" s="29">
        <v>3001.6</v>
      </c>
      <c r="H33" s="28">
        <v>222.7</v>
      </c>
      <c r="I33" s="28">
        <f>G33/E33*100</f>
        <v>119.76219925787015</v>
      </c>
      <c r="J33" s="28">
        <f>H33/F33*100</f>
        <v>98.7145390070922</v>
      </c>
      <c r="K33" s="31">
        <f>G33-E33</f>
        <v>495.2999999999997</v>
      </c>
      <c r="L33" s="32">
        <f>H33-F33</f>
        <v>-2.9000000000000057</v>
      </c>
      <c r="M33" s="23"/>
    </row>
    <row r="34" spans="1:13" s="16" customFormat="1" ht="38.25" customHeight="1">
      <c r="A34" s="18"/>
      <c r="B34" s="24" t="s">
        <v>6</v>
      </c>
      <c r="C34" s="45">
        <f>C11+C12+C13+C14+C18+C22+C23+C24+C26+C27+C28+C29+C30+C15+C33+C31+C32+C17+C16</f>
        <v>219998.80000000002</v>
      </c>
      <c r="D34" s="14">
        <f>D11+D12+D13+D14+D18+D22+D23+D24+D26+D27+D28+D29+D30+D15+D33+D31+D32+D16</f>
        <v>131731.6</v>
      </c>
      <c r="E34" s="14">
        <f>E11+E12+E13+E14+E18+E22+E23+E24+E26+E27+E28+E29+E30+E15+E33+E31+E32+E17+E16</f>
        <v>153374.49999999997</v>
      </c>
      <c r="F34" s="14">
        <f>F11+F12+F13+F14+F18+F22+F23+F24+F26+F27+F28+F29+F30+F15+F33+F31+F32+F16</f>
        <v>88648.09999999999</v>
      </c>
      <c r="G34" s="45">
        <f>G11+G12+G13+G14+G18+G22+G23+G24+G26+G27+G28+G29+G30+G15+G33+G31+G32+G16+G17</f>
        <v>165600.39999999997</v>
      </c>
      <c r="H34" s="14">
        <f>H11+H12+H13+H14+H18+H22+H23+H24+H26+H27+H28+H29+H30+H15+H33+H31+H32+H16</f>
        <v>90366.4</v>
      </c>
      <c r="I34" s="14">
        <f>G34/E34*100</f>
        <v>107.97127292998509</v>
      </c>
      <c r="J34" s="14">
        <f>H34/F34*100</f>
        <v>101.93833821593469</v>
      </c>
      <c r="K34" s="21">
        <f t="shared" si="0"/>
        <v>12225.899999999994</v>
      </c>
      <c r="L34" s="22">
        <f t="shared" si="1"/>
        <v>1718.300000000003</v>
      </c>
      <c r="M34" s="23"/>
    </row>
    <row r="35" spans="1:13" s="16" customFormat="1" ht="91.5" customHeight="1">
      <c r="A35" s="25"/>
      <c r="B35" s="63" t="s">
        <v>38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5"/>
    </row>
    <row r="36" spans="1:12" ht="41.25" customHeight="1">
      <c r="A36" s="3"/>
      <c r="B36" s="4"/>
      <c r="C36" s="4"/>
      <c r="D36" s="50"/>
      <c r="E36" s="51"/>
      <c r="F36" s="51"/>
      <c r="G36" s="51"/>
      <c r="H36" s="51"/>
      <c r="I36" s="5"/>
      <c r="J36" s="5"/>
      <c r="K36" s="2"/>
      <c r="L36" s="1"/>
    </row>
    <row r="37" spans="1:12" ht="35.25" customHeight="1">
      <c r="A37" s="3"/>
      <c r="B37" s="4"/>
      <c r="C37" s="4"/>
      <c r="D37" s="53"/>
      <c r="E37" s="52"/>
      <c r="F37" s="53"/>
      <c r="G37" s="53"/>
      <c r="H37" s="53"/>
      <c r="I37" s="5"/>
      <c r="J37" s="5"/>
      <c r="K37" s="2"/>
      <c r="L37" s="1"/>
    </row>
    <row r="38" spans="1:12" ht="12.75" customHeight="1">
      <c r="A38" s="3"/>
      <c r="B38" s="6"/>
      <c r="C38" s="6"/>
      <c r="D38" s="6"/>
      <c r="E38" s="7"/>
      <c r="F38" s="7"/>
      <c r="G38" s="7"/>
      <c r="H38" s="7"/>
      <c r="I38" s="7"/>
      <c r="J38" s="7"/>
      <c r="K38" s="8"/>
      <c r="L38" s="1"/>
    </row>
    <row r="39" spans="7:8" ht="19.5" customHeight="1">
      <c r="G39" s="12"/>
      <c r="H39" s="12"/>
    </row>
    <row r="40" ht="19.5" customHeight="1"/>
    <row r="41" ht="12.75" customHeight="1"/>
    <row r="42" ht="12.75" customHeight="1"/>
    <row r="43" ht="19.5" customHeight="1"/>
  </sheetData>
  <sheetProtection/>
  <mergeCells count="14">
    <mergeCell ref="K1:L1"/>
    <mergeCell ref="A2:L2"/>
    <mergeCell ref="A3:L3"/>
    <mergeCell ref="A4:L4"/>
    <mergeCell ref="A5:L5"/>
    <mergeCell ref="D6:F6"/>
    <mergeCell ref="K9:L9"/>
    <mergeCell ref="B35:L35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2019-09-06T12:39:04Z</cp:lastPrinted>
  <dcterms:created xsi:type="dcterms:W3CDTF">2005-02-25T11:18:06Z</dcterms:created>
  <dcterms:modified xsi:type="dcterms:W3CDTF">2019-09-06T12:42:01Z</dcterms:modified>
  <cp:category/>
  <cp:version/>
  <cp:contentType/>
  <cp:contentStatus/>
</cp:coreProperties>
</file>