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7" sheetId="2" r:id="rId2"/>
  </sheets>
  <definedNames>
    <definedName name="_xlnm.Print_Area" localSheetId="1">'аналіз 2017'!$A$1:$I$34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<sst xmlns="http://schemas.openxmlformats.org/spreadsheetml/2006/main" count="69" uniqueCount="43">
  <si>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</si>
  <si>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</si>
  <si>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</si>
  <si>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</si>
  <si>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</si>
  <si>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</si>
  <si>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</si>
  <si>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</si>
  <si>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</si>
  <si>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</si>
  <si>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</si>
  <si>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</si>
  <si>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</si>
  <si>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</si>
  <si>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</si>
  <si>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</si>
  <si>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</si>
  <si>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</si>
  <si>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</si>
  <si>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</si>
  <si>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</si>
  <si>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</si>
  <si>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</si>
  <si>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</si>
  <si>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</si>
  <si>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</si>
  <si>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</si>
  <si>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</si>
  <si>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</si>
  <si>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</si>
  <si>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</si>
  <si>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</si>
  <si>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</si>
  <si>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</si>
  <si>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</si>
  <si>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на 2017 рік</t>
  </si>
  <si>
    <t>до затвердженого плану на 2017 рік</t>
  </si>
  <si>
    <t>затвердженого  плану на 2017 рік</t>
  </si>
  <si>
    <t>Начальник фінуправління                                                                                                       О.А.Радько</t>
  </si>
  <si>
    <t xml:space="preserve">              виконання  бюджету  Сарненського  району за січень - лютий 2017 року                             </t>
  </si>
  <si>
    <t>Затверджено на січень-лютий 2017 року</t>
  </si>
  <si>
    <t>до затвердженого плану на січень-лютий 2017 року</t>
  </si>
  <si>
    <t>Фактично  надійшло за січень-лютий 2017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</si>
</sst>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1109129"/>
        <c:axId val="9982162"/>
      </c:barChart>
      <c:catAx>
        <c:axId val="110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82162"/>
        <c:crosses val="autoZero"/>
        <c:auto val="1"/>
        <c:lblOffset val="100"/>
        <c:tickLblSkip val="2"/>
        <c:noMultiLvlLbl val="0"/>
      </c:catAx>
      <c:valAx>
        <c:axId val="9982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9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pane xSplit="2" ySplit="8" topLeftCell="C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4" sqref="E34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31" style="0" customWidth="1"/>
    <col min="4" max="4" width="28.66015625" style="0" customWidth="1"/>
    <col min="5" max="5" width="27.83203125" style="0" customWidth="1"/>
    <col min="6" max="8" width="27.16015625" style="0" customWidth="1"/>
    <col min="9" max="9" width="26" style="0" customWidth="1"/>
  </cols>
  <sheetData>
    <row r="1" spans="1:9" ht="55.5" customHeight="1">
      <c r="A1" s="44" t="s">
        <v>31</v>
      </c>
      <c r="B1" s="44"/>
      <c r="C1" s="44"/>
      <c r="D1" s="44"/>
      <c r="E1" s="44"/>
      <c r="F1" s="44"/>
      <c r="G1" s="44"/>
      <c r="H1" s="44"/>
      <c r="I1" s="44"/>
    </row>
    <row r="2" spans="1:9" ht="25.5" customHeight="1">
      <c r="A2" s="45" t="s">
        <v>39</v>
      </c>
      <c r="B2" s="45"/>
      <c r="C2" s="45"/>
      <c r="D2" s="45"/>
      <c r="E2" s="45"/>
      <c r="F2" s="45"/>
      <c r="G2" s="45"/>
      <c r="H2" s="45"/>
      <c r="I2" s="45"/>
    </row>
    <row r="3" spans="1:9" ht="12.75" customHeight="1">
      <c r="A3" s="45"/>
      <c r="B3" s="45"/>
      <c r="C3" s="45"/>
      <c r="D3" s="45"/>
      <c r="E3" s="45"/>
      <c r="F3" s="45"/>
      <c r="G3" s="45"/>
      <c r="H3" s="45"/>
      <c r="I3" s="45"/>
    </row>
    <row r="4" spans="1:9" ht="11.25" customHeight="1">
      <c r="A4" s="45"/>
      <c r="B4" s="45"/>
      <c r="C4" s="45"/>
      <c r="D4" s="45"/>
      <c r="E4" s="45"/>
      <c r="F4" s="45"/>
      <c r="G4" s="45"/>
      <c r="H4" s="45"/>
      <c r="I4" s="45"/>
    </row>
    <row r="5" spans="2:9" ht="34.5" customHeight="1">
      <c r="B5" s="32"/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6" t="s">
        <v>0</v>
      </c>
      <c r="B7" s="48" t="s">
        <v>1</v>
      </c>
      <c r="C7" s="48" t="s">
        <v>35</v>
      </c>
      <c r="D7" s="48" t="s">
        <v>40</v>
      </c>
      <c r="E7" s="48" t="s">
        <v>42</v>
      </c>
      <c r="F7" s="39" t="s">
        <v>32</v>
      </c>
      <c r="G7" s="40"/>
      <c r="H7" s="41" t="s">
        <v>28</v>
      </c>
      <c r="I7" s="42"/>
    </row>
    <row r="8" spans="1:9" ht="207.75" customHeight="1">
      <c r="A8" s="47"/>
      <c r="B8" s="49"/>
      <c r="C8" s="49"/>
      <c r="D8" s="49"/>
      <c r="E8" s="49"/>
      <c r="F8" s="24" t="s">
        <v>36</v>
      </c>
      <c r="G8" s="24" t="s">
        <v>41</v>
      </c>
      <c r="H8" s="24" t="s">
        <v>37</v>
      </c>
      <c r="I8" s="14" t="s">
        <v>41</v>
      </c>
    </row>
    <row r="9" spans="1:9" ht="32.25" customHeight="1">
      <c r="A9" s="13">
        <v>1</v>
      </c>
      <c r="B9" s="25" t="s">
        <v>2</v>
      </c>
      <c r="C9" s="27">
        <v>517.1</v>
      </c>
      <c r="D9" s="28">
        <v>88</v>
      </c>
      <c r="E9" s="29">
        <v>128.2</v>
      </c>
      <c r="F9" s="29">
        <f aca="true" t="shared" si="0" ref="F9:F28">SUM(E9-C9)</f>
        <v>-388.90000000000003</v>
      </c>
      <c r="G9" s="21">
        <f aca="true" t="shared" si="1" ref="G9:G30">E9-D9</f>
        <v>40.19999999999999</v>
      </c>
      <c r="H9" s="30">
        <f aca="true" t="shared" si="2" ref="H9:H29">E9/C9*100</f>
        <v>24.79210984335718</v>
      </c>
      <c r="I9" s="26">
        <f aca="true" t="shared" si="3" ref="I9:I30">E9/D9*100</f>
        <v>145.6818181818182</v>
      </c>
    </row>
    <row r="10" spans="1:9" ht="33.75" customHeight="1">
      <c r="A10" s="13">
        <v>2</v>
      </c>
      <c r="B10" s="25" t="s">
        <v>3</v>
      </c>
      <c r="C10" s="27">
        <v>3271</v>
      </c>
      <c r="D10" s="28">
        <v>508.8</v>
      </c>
      <c r="E10" s="31">
        <v>1048</v>
      </c>
      <c r="F10" s="29">
        <f t="shared" si="0"/>
        <v>-2223</v>
      </c>
      <c r="G10" s="21">
        <f t="shared" si="1"/>
        <v>539.2</v>
      </c>
      <c r="H10" s="30">
        <f t="shared" si="2"/>
        <v>32.03913176398655</v>
      </c>
      <c r="I10" s="26">
        <f t="shared" si="3"/>
        <v>205.9748427672956</v>
      </c>
    </row>
    <row r="11" spans="1:9" ht="32.25" customHeight="1">
      <c r="A11" s="13">
        <v>3</v>
      </c>
      <c r="B11" s="25" t="s">
        <v>4</v>
      </c>
      <c r="C11" s="27">
        <v>578</v>
      </c>
      <c r="D11" s="28">
        <v>54.6</v>
      </c>
      <c r="E11" s="31">
        <v>122.9</v>
      </c>
      <c r="F11" s="29">
        <f t="shared" si="0"/>
        <v>-455.1</v>
      </c>
      <c r="G11" s="21">
        <f t="shared" si="1"/>
        <v>68.30000000000001</v>
      </c>
      <c r="H11" s="30">
        <f t="shared" si="2"/>
        <v>21.262975778546714</v>
      </c>
      <c r="I11" s="26">
        <f t="shared" si="3"/>
        <v>225.0915750915751</v>
      </c>
    </row>
    <row r="12" spans="1:9" ht="29.25" customHeight="1">
      <c r="A12" s="13">
        <v>4</v>
      </c>
      <c r="B12" s="25" t="s">
        <v>5</v>
      </c>
      <c r="C12" s="27">
        <v>415.1</v>
      </c>
      <c r="D12" s="31">
        <v>96.7</v>
      </c>
      <c r="E12" s="31">
        <v>170.8</v>
      </c>
      <c r="F12" s="29">
        <f t="shared" si="0"/>
        <v>-244.3</v>
      </c>
      <c r="G12" s="21">
        <f t="shared" si="1"/>
        <v>74.10000000000001</v>
      </c>
      <c r="H12" s="30">
        <f t="shared" si="2"/>
        <v>41.14671163575042</v>
      </c>
      <c r="I12" s="26">
        <f t="shared" si="3"/>
        <v>176.6287487073423</v>
      </c>
    </row>
    <row r="13" spans="1:9" ht="32.25" customHeight="1">
      <c r="A13" s="13">
        <v>5</v>
      </c>
      <c r="B13" s="25" t="s">
        <v>9</v>
      </c>
      <c r="C13" s="27">
        <v>549.6</v>
      </c>
      <c r="D13" s="28">
        <v>89.8</v>
      </c>
      <c r="E13" s="28">
        <v>148.3</v>
      </c>
      <c r="F13" s="29">
        <f t="shared" si="0"/>
        <v>-401.3</v>
      </c>
      <c r="G13" s="21">
        <f t="shared" si="1"/>
        <v>58.500000000000014</v>
      </c>
      <c r="H13" s="30">
        <f t="shared" si="2"/>
        <v>26.98326055312955</v>
      </c>
      <c r="I13" s="26">
        <f t="shared" si="3"/>
        <v>165.14476614699333</v>
      </c>
    </row>
    <row r="14" spans="1:9" ht="31.5" customHeight="1">
      <c r="A14" s="13">
        <v>6</v>
      </c>
      <c r="B14" s="25" t="s">
        <v>8</v>
      </c>
      <c r="C14" s="27">
        <v>1100</v>
      </c>
      <c r="D14" s="28">
        <v>177.9</v>
      </c>
      <c r="E14" s="28">
        <v>303.1</v>
      </c>
      <c r="F14" s="29">
        <f t="shared" si="0"/>
        <v>-796.9</v>
      </c>
      <c r="G14" s="21">
        <f t="shared" si="1"/>
        <v>125.20000000000002</v>
      </c>
      <c r="H14" s="30">
        <f t="shared" si="2"/>
        <v>27.55454545454546</v>
      </c>
      <c r="I14" s="26">
        <f t="shared" si="3"/>
        <v>170.37661607644745</v>
      </c>
    </row>
    <row r="15" spans="1:9" ht="34.5" customHeight="1">
      <c r="A15" s="13">
        <v>7</v>
      </c>
      <c r="B15" s="25" t="s">
        <v>10</v>
      </c>
      <c r="C15" s="27">
        <v>681</v>
      </c>
      <c r="D15" s="28">
        <v>94.7</v>
      </c>
      <c r="E15" s="28">
        <v>269.5</v>
      </c>
      <c r="F15" s="29">
        <f t="shared" si="0"/>
        <v>-411.5</v>
      </c>
      <c r="G15" s="21">
        <f t="shared" si="1"/>
        <v>174.8</v>
      </c>
      <c r="H15" s="30">
        <f t="shared" si="2"/>
        <v>39.57415565345081</v>
      </c>
      <c r="I15" s="26">
        <f t="shared" si="3"/>
        <v>284.5828933474129</v>
      </c>
    </row>
    <row r="16" spans="1:9" ht="30.75" customHeight="1">
      <c r="A16" s="13">
        <v>8</v>
      </c>
      <c r="B16" s="25" t="s">
        <v>11</v>
      </c>
      <c r="C16" s="27">
        <v>375.4</v>
      </c>
      <c r="D16" s="28">
        <v>76.8</v>
      </c>
      <c r="E16" s="28">
        <v>250.5</v>
      </c>
      <c r="F16" s="29">
        <f t="shared" si="0"/>
        <v>-124.89999999999998</v>
      </c>
      <c r="G16" s="21">
        <f t="shared" si="1"/>
        <v>173.7</v>
      </c>
      <c r="H16" s="30">
        <f t="shared" si="2"/>
        <v>66.72882258923815</v>
      </c>
      <c r="I16" s="26">
        <f t="shared" si="3"/>
        <v>326.171875</v>
      </c>
    </row>
    <row r="17" spans="1:9" ht="33.75" customHeight="1">
      <c r="A17" s="13">
        <v>9</v>
      </c>
      <c r="B17" s="25" t="s">
        <v>12</v>
      </c>
      <c r="C17" s="27">
        <v>427.1</v>
      </c>
      <c r="D17" s="28">
        <v>61.9</v>
      </c>
      <c r="E17" s="28">
        <v>148.9</v>
      </c>
      <c r="F17" s="29">
        <f t="shared" si="0"/>
        <v>-278.20000000000005</v>
      </c>
      <c r="G17" s="21">
        <f t="shared" si="1"/>
        <v>87</v>
      </c>
      <c r="H17" s="30">
        <f t="shared" si="2"/>
        <v>34.86302973542496</v>
      </c>
      <c r="I17" s="26">
        <f t="shared" si="3"/>
        <v>240.54927302100162</v>
      </c>
    </row>
    <row r="18" spans="1:9" ht="35.25" customHeight="1">
      <c r="A18" s="13">
        <v>10</v>
      </c>
      <c r="B18" s="25" t="s">
        <v>13</v>
      </c>
      <c r="C18" s="27">
        <v>1258.2</v>
      </c>
      <c r="D18" s="28">
        <v>159.5</v>
      </c>
      <c r="E18" s="28">
        <v>291.3</v>
      </c>
      <c r="F18" s="29">
        <f t="shared" si="0"/>
        <v>-966.9000000000001</v>
      </c>
      <c r="G18" s="21">
        <f t="shared" si="1"/>
        <v>131.8</v>
      </c>
      <c r="H18" s="30">
        <f t="shared" si="2"/>
        <v>23.152122079160705</v>
      </c>
      <c r="I18" s="26">
        <f t="shared" si="3"/>
        <v>182.6332288401254</v>
      </c>
    </row>
    <row r="19" spans="1:9" ht="27.75" customHeight="1">
      <c r="A19" s="13">
        <v>11</v>
      </c>
      <c r="B19" s="25" t="s">
        <v>14</v>
      </c>
      <c r="C19" s="27">
        <v>2363.5</v>
      </c>
      <c r="D19" s="28">
        <v>433.4</v>
      </c>
      <c r="E19" s="28">
        <v>746.4</v>
      </c>
      <c r="F19" s="29">
        <f t="shared" si="0"/>
        <v>-1617.1</v>
      </c>
      <c r="G19" s="21">
        <f t="shared" si="1"/>
        <v>313</v>
      </c>
      <c r="H19" s="30">
        <f t="shared" si="2"/>
        <v>31.580283477892955</v>
      </c>
      <c r="I19" s="26">
        <f t="shared" si="3"/>
        <v>172.21965851407478</v>
      </c>
    </row>
    <row r="20" spans="1:9" ht="28.5" customHeight="1">
      <c r="A20" s="13">
        <v>12</v>
      </c>
      <c r="B20" s="25" t="s">
        <v>15</v>
      </c>
      <c r="C20" s="27">
        <v>700</v>
      </c>
      <c r="D20" s="28">
        <v>88</v>
      </c>
      <c r="E20" s="28">
        <v>218.9</v>
      </c>
      <c r="F20" s="29">
        <f t="shared" si="0"/>
        <v>-481.1</v>
      </c>
      <c r="G20" s="21">
        <f t="shared" si="1"/>
        <v>130.9</v>
      </c>
      <c r="H20" s="30">
        <f t="shared" si="2"/>
        <v>31.271428571428572</v>
      </c>
      <c r="I20" s="26">
        <f t="shared" si="3"/>
        <v>248.75000000000003</v>
      </c>
    </row>
    <row r="21" spans="1:9" ht="27.75" customHeight="1">
      <c r="A21" s="13">
        <v>13</v>
      </c>
      <c r="B21" s="25" t="s">
        <v>16</v>
      </c>
      <c r="C21" s="27">
        <v>3046.9</v>
      </c>
      <c r="D21" s="28">
        <v>509.2</v>
      </c>
      <c r="E21" s="28">
        <v>515.1</v>
      </c>
      <c r="F21" s="29">
        <f t="shared" si="0"/>
        <v>-2531.8</v>
      </c>
      <c r="G21" s="21">
        <f t="shared" si="1"/>
        <v>5.900000000000034</v>
      </c>
      <c r="H21" s="30">
        <f t="shared" si="2"/>
        <v>16.905707440349207</v>
      </c>
      <c r="I21" s="26">
        <f t="shared" si="3"/>
        <v>101.15868028279655</v>
      </c>
    </row>
    <row r="22" spans="1:9" ht="28.5" customHeight="1">
      <c r="A22" s="13">
        <v>14</v>
      </c>
      <c r="B22" s="25" t="s">
        <v>17</v>
      </c>
      <c r="C22" s="27">
        <v>571.2</v>
      </c>
      <c r="D22" s="28">
        <v>104.4</v>
      </c>
      <c r="E22" s="28">
        <v>219.2</v>
      </c>
      <c r="F22" s="29">
        <f t="shared" si="0"/>
        <v>-352.00000000000006</v>
      </c>
      <c r="G22" s="21">
        <f t="shared" si="1"/>
        <v>114.79999999999998</v>
      </c>
      <c r="H22" s="30">
        <f t="shared" si="2"/>
        <v>38.37535014005602</v>
      </c>
      <c r="I22" s="26">
        <f t="shared" si="3"/>
        <v>209.96168582375478</v>
      </c>
    </row>
    <row r="23" spans="1:9" ht="28.5" customHeight="1">
      <c r="A23" s="13">
        <v>15</v>
      </c>
      <c r="B23" s="25" t="s">
        <v>19</v>
      </c>
      <c r="C23" s="27">
        <v>869.6</v>
      </c>
      <c r="D23" s="28">
        <v>115.3</v>
      </c>
      <c r="E23" s="28">
        <v>184.6</v>
      </c>
      <c r="F23" s="29">
        <f t="shared" si="0"/>
        <v>-685</v>
      </c>
      <c r="G23" s="21">
        <f t="shared" si="1"/>
        <v>69.3</v>
      </c>
      <c r="H23" s="30">
        <f t="shared" si="2"/>
        <v>21.228150873965042</v>
      </c>
      <c r="I23" s="26">
        <f t="shared" si="3"/>
        <v>160.1040763226366</v>
      </c>
    </row>
    <row r="24" spans="1:9" ht="30.75" customHeight="1">
      <c r="A24" s="13">
        <v>16</v>
      </c>
      <c r="B24" s="25" t="s">
        <v>18</v>
      </c>
      <c r="C24" s="27">
        <v>829.4</v>
      </c>
      <c r="D24" s="28">
        <v>88.2</v>
      </c>
      <c r="E24" s="28">
        <v>184.7</v>
      </c>
      <c r="F24" s="29">
        <f t="shared" si="0"/>
        <v>-644.7</v>
      </c>
      <c r="G24" s="21">
        <f t="shared" si="1"/>
        <v>96.49999999999999</v>
      </c>
      <c r="H24" s="30">
        <f t="shared" si="2"/>
        <v>22.26911020014468</v>
      </c>
      <c r="I24" s="26">
        <f t="shared" si="3"/>
        <v>209.41043083900226</v>
      </c>
    </row>
    <row r="25" spans="1:9" ht="26.25" customHeight="1">
      <c r="A25" s="13">
        <v>17</v>
      </c>
      <c r="B25" s="25" t="s">
        <v>20</v>
      </c>
      <c r="C25" s="27">
        <v>760.6</v>
      </c>
      <c r="D25" s="28">
        <v>67.4</v>
      </c>
      <c r="E25" s="28">
        <v>153.2</v>
      </c>
      <c r="F25" s="29">
        <f t="shared" si="0"/>
        <v>-607.4000000000001</v>
      </c>
      <c r="G25" s="21">
        <f t="shared" si="1"/>
        <v>85.79999999999998</v>
      </c>
      <c r="H25" s="30">
        <f t="shared" si="2"/>
        <v>20.141993163292135</v>
      </c>
      <c r="I25" s="26">
        <f t="shared" si="3"/>
        <v>227.29970326409492</v>
      </c>
    </row>
    <row r="26" spans="1:9" ht="30.75" customHeight="1">
      <c r="A26" s="13">
        <v>18</v>
      </c>
      <c r="B26" s="25" t="s">
        <v>22</v>
      </c>
      <c r="C26" s="27">
        <v>1340</v>
      </c>
      <c r="D26" s="28">
        <v>202.9</v>
      </c>
      <c r="E26" s="28">
        <v>395.9</v>
      </c>
      <c r="F26" s="29">
        <f t="shared" si="0"/>
        <v>-944.1</v>
      </c>
      <c r="G26" s="21">
        <f t="shared" si="1"/>
        <v>192.99999999999997</v>
      </c>
      <c r="H26" s="30">
        <f t="shared" si="2"/>
        <v>29.544776119402982</v>
      </c>
      <c r="I26" s="26">
        <f t="shared" si="3"/>
        <v>195.12074913750615</v>
      </c>
    </row>
    <row r="27" spans="1:9" ht="29.25" customHeight="1">
      <c r="A27" s="13">
        <v>19</v>
      </c>
      <c r="B27" s="25" t="s">
        <v>23</v>
      </c>
      <c r="C27" s="27">
        <v>24866</v>
      </c>
      <c r="D27" s="28">
        <v>3692.6</v>
      </c>
      <c r="E27" s="28">
        <v>7744.1</v>
      </c>
      <c r="F27" s="29">
        <f t="shared" si="0"/>
        <v>-17121.9</v>
      </c>
      <c r="G27" s="21">
        <f t="shared" si="1"/>
        <v>4051.5000000000005</v>
      </c>
      <c r="H27" s="30">
        <f t="shared" si="2"/>
        <v>31.143328239362987</v>
      </c>
      <c r="I27" s="26">
        <f t="shared" si="3"/>
        <v>209.7194388777555</v>
      </c>
    </row>
    <row r="28" spans="1:9" ht="55.5" customHeight="1">
      <c r="A28" s="13">
        <v>20</v>
      </c>
      <c r="B28" s="25" t="s">
        <v>24</v>
      </c>
      <c r="C28" s="27">
        <v>70950.3</v>
      </c>
      <c r="D28" s="28">
        <v>12119.6</v>
      </c>
      <c r="E28" s="28">
        <v>13586.3</v>
      </c>
      <c r="F28" s="29">
        <f t="shared" si="0"/>
        <v>-57364</v>
      </c>
      <c r="G28" s="21">
        <f t="shared" si="1"/>
        <v>1466.699999999999</v>
      </c>
      <c r="H28" s="30">
        <f t="shared" si="2"/>
        <v>19.149038129507556</v>
      </c>
      <c r="I28" s="26">
        <f t="shared" si="3"/>
        <v>112.10188455064522</v>
      </c>
    </row>
    <row r="29" spans="1:9" ht="77.25" customHeight="1">
      <c r="A29" s="13"/>
      <c r="B29" s="12" t="s">
        <v>26</v>
      </c>
      <c r="C29" s="21">
        <f>SUM(C9:C28)</f>
        <v>115470</v>
      </c>
      <c r="D29" s="21">
        <f>SUM(D9:D28)</f>
        <v>18829.7</v>
      </c>
      <c r="E29" s="21">
        <f>SUM(E9:E28)</f>
        <v>26829.9</v>
      </c>
      <c r="F29" s="21">
        <f>SUM(F9:F28)</f>
        <v>-88640.1</v>
      </c>
      <c r="G29" s="21">
        <f>SUM(G9:G28)</f>
        <v>8000.2</v>
      </c>
      <c r="H29" s="21">
        <f t="shared" si="2"/>
        <v>23.235385814497274</v>
      </c>
      <c r="I29" s="21">
        <f t="shared" si="3"/>
        <v>142.4871346861607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37659.4</v>
      </c>
      <c r="E30" s="15">
        <f>+L21+SUM(E10:E29)</f>
        <v>53531.600000000006</v>
      </c>
      <c r="F30" s="15"/>
      <c r="G30" s="15">
        <f t="shared" si="1"/>
        <v>15872.200000000004</v>
      </c>
      <c r="H30" s="15"/>
      <c r="I30" s="15">
        <f t="shared" si="3"/>
        <v>142.14671502997925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50"/>
      <c r="C32" s="50"/>
      <c r="D32" s="50"/>
      <c r="E32" s="50"/>
      <c r="F32" s="50"/>
      <c r="G32" s="50"/>
      <c r="H32" s="50"/>
      <c r="I32" s="50"/>
    </row>
    <row r="33" spans="1:9" ht="54.75" customHeight="1">
      <c r="A33" s="20"/>
      <c r="B33" s="43" t="s">
        <v>38</v>
      </c>
      <c r="C33" s="43"/>
      <c r="D33" s="43"/>
      <c r="E33" s="43"/>
      <c r="F33" s="43"/>
      <c r="G33" s="43"/>
      <c r="H33" s="43"/>
      <c r="I33" s="43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E7:E8"/>
    <mergeCell ref="B32:I32"/>
    <mergeCell ref="F7:G7"/>
    <mergeCell ref="H7:I7"/>
    <mergeCell ref="B33:I33"/>
    <mergeCell ref="A1:I1"/>
    <mergeCell ref="A2:I4"/>
    <mergeCell ref="B5:I5"/>
    <mergeCell ref="A7:A8"/>
    <mergeCell ref="B7:B8"/>
    <mergeCell ref="C7:C8"/>
    <mergeCell ref="D7:D8"/>
  </mergeCells>
  <printOptions horizontalCentered="1" verticalCentered="1"/>
  <pageMargins left="0.25" right="0.25" top="0.75" bottom="0.75" header="0.3" footer="0.3"/>
  <pageSetup horizontalDpi="600" verticalDpi="600" orientation="portrait" paperSize="9" scale="45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admin</cp:lastModifiedBy>
  <cp:lastPrinted>2017-03-02T14:33:06Z</cp:lastPrinted>
  <dcterms:created xsi:type="dcterms:W3CDTF">1999-10-12T11:19:39Z</dcterms:created>
  <dcterms:modified xsi:type="dcterms:W3CDTF">2017-03-03T10:26:21Z</dcterms:modified>
  <cp:category/>
  <cp:version/>
  <cp:contentType/>
  <cp:contentStatus/>
</cp:coreProperties>
</file>