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9" sheetId="2" r:id="rId2"/>
  </sheets>
  <definedNames>
    <definedName name="_xlnm.Print_Area" localSheetId="1">'аналіз 2019'!$A$1:$I$30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<sst xmlns="http://schemas.openxmlformats.org/spreadsheetml/2006/main" count="67" uniqueCount="45">
  <si>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</si>
  <si>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</si>
  <si>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</si>
  <si>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</si>
  <si>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</si>
  <si>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</si>
  <si>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</si>
  <si>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</si>
  <si>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</si>
  <si>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</si>
  <si>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</si>
  <si>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</si>
  <si>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</si>
  <si>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</si>
  <si>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</si>
  <si>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</si>
  <si>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</si>
  <si>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</si>
  <si>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</si>
  <si>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</si>
  <si>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</si>
  <si>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</si>
  <si>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</si>
  <si>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</si>
  <si>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</si>
  <si>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</si>
  <si>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</si>
  <si>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</si>
  <si>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</si>
  <si>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</si>
  <si>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</si>
  <si>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</si>
  <si>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</si>
  <si>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</si>
  <si>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</si>
  <si>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на 2019 рік</t>
  </si>
  <si>
    <t>до затвердженого плану на 2019 рік</t>
  </si>
  <si>
    <t>затвердженого  плану на 2019 рік</t>
  </si>
  <si>
    <t xml:space="preserve">виконання  бюджету  Сарненського  району              </t>
  </si>
  <si>
    <t>Разом доходів</t>
  </si>
  <si>
    <t xml:space="preserve">за січень - травень 2019 року                </t>
  </si>
  <si>
    <t>Затверджено на січень-травень 2019 року</t>
  </si>
  <si>
    <t>Фактично  надійшло за січень-травень 2019 року</t>
  </si>
  <si>
    <t>до затвердженого плану на січень-травень 2019 року</t>
  </si>
  <si>
    <t>В.о.начальника управління                                                                                                                  С.АДАМЕЦЬ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</si>
</sst>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</numFmts>
  <fonts count="5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29928512"/>
        <c:axId val="921153"/>
      </c:barChart>
      <c:catAx>
        <c:axId val="2992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21153"/>
        <c:crosses val="autoZero"/>
        <c:auto val="1"/>
        <c:lblOffset val="100"/>
        <c:tickLblSkip val="2"/>
        <c:noMultiLvlLbl val="0"/>
      </c:catAx>
      <c:valAx>
        <c:axId val="921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8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62" zoomScaleNormal="75" zoomScaleSheetLayoutView="62" zoomScalePageLayoutView="0" workbookViewId="0" topLeftCell="A16">
      <selection activeCell="B30" sqref="B30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3.5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</cols>
  <sheetData>
    <row r="1" spans="1:9" ht="55.5" customHeight="1">
      <c r="A1" s="45" t="s">
        <v>31</v>
      </c>
      <c r="B1" s="45"/>
      <c r="C1" s="45"/>
      <c r="D1" s="45"/>
      <c r="E1" s="45"/>
      <c r="F1" s="45"/>
      <c r="G1" s="45"/>
      <c r="H1" s="45"/>
      <c r="I1" s="45"/>
    </row>
    <row r="2" spans="1:9" ht="35.25" customHeight="1">
      <c r="A2" s="39" t="s">
        <v>38</v>
      </c>
      <c r="B2" s="39"/>
      <c r="C2" s="39"/>
      <c r="D2" s="39"/>
      <c r="E2" s="39"/>
      <c r="F2" s="39"/>
      <c r="G2" s="39"/>
      <c r="H2" s="39"/>
      <c r="I2" s="39"/>
    </row>
    <row r="3" spans="1:9" ht="34.5" customHeight="1">
      <c r="A3" s="39" t="s">
        <v>40</v>
      </c>
      <c r="B3" s="39"/>
      <c r="C3" s="39"/>
      <c r="D3" s="39"/>
      <c r="E3" s="39"/>
      <c r="F3" s="39"/>
      <c r="G3" s="39"/>
      <c r="H3" s="39"/>
      <c r="I3" s="39"/>
    </row>
    <row r="4" spans="1:9" ht="34.5" customHeight="1">
      <c r="A4" s="51"/>
      <c r="B4" s="51"/>
      <c r="C4" s="51"/>
      <c r="D4" s="51"/>
      <c r="E4" s="51"/>
      <c r="F4" s="51"/>
      <c r="G4" s="51"/>
      <c r="H4" s="51"/>
      <c r="I4" s="51"/>
    </row>
    <row r="5" ht="39" customHeight="1">
      <c r="I5" s="22" t="s">
        <v>33</v>
      </c>
    </row>
    <row r="6" spans="1:9" ht="24" customHeight="1">
      <c r="A6" s="46" t="s">
        <v>0</v>
      </c>
      <c r="B6" s="48" t="s">
        <v>1</v>
      </c>
      <c r="C6" s="48" t="s">
        <v>35</v>
      </c>
      <c r="D6" s="48" t="s">
        <v>41</v>
      </c>
      <c r="E6" s="48" t="s">
        <v>42</v>
      </c>
      <c r="F6" s="40" t="s">
        <v>32</v>
      </c>
      <c r="G6" s="41"/>
      <c r="H6" s="42" t="s">
        <v>28</v>
      </c>
      <c r="I6" s="43"/>
    </row>
    <row r="7" spans="1:9" ht="207.75" customHeight="1">
      <c r="A7" s="47"/>
      <c r="B7" s="49"/>
      <c r="C7" s="49"/>
      <c r="D7" s="49"/>
      <c r="E7" s="49"/>
      <c r="F7" s="23" t="s">
        <v>36</v>
      </c>
      <c r="G7" s="23" t="s">
        <v>43</v>
      </c>
      <c r="H7" s="23" t="s">
        <v>37</v>
      </c>
      <c r="I7" s="13" t="s">
        <v>43</v>
      </c>
    </row>
    <row r="8" spans="1:9" ht="32.25" customHeight="1">
      <c r="A8" s="12">
        <v>1</v>
      </c>
      <c r="B8" s="24" t="s">
        <v>2</v>
      </c>
      <c r="C8" s="26">
        <v>780</v>
      </c>
      <c r="D8" s="27">
        <v>358.2</v>
      </c>
      <c r="E8" s="28">
        <v>434.7</v>
      </c>
      <c r="F8" s="28">
        <f aca="true" t="shared" si="0" ref="F8:F24">SUM(E8-C8)</f>
        <v>-345.3</v>
      </c>
      <c r="G8" s="20">
        <f aca="true" t="shared" si="1" ref="G8:G26">E8-D8</f>
        <v>76.5</v>
      </c>
      <c r="H8" s="29">
        <f aca="true" t="shared" si="2" ref="H8:H25">E8/C8*100</f>
        <v>55.730769230769226</v>
      </c>
      <c r="I8" s="25">
        <f aca="true" t="shared" si="3" ref="I8:I26">E8/D8*100</f>
        <v>121.35678391959799</v>
      </c>
    </row>
    <row r="9" spans="1:9" ht="33.75" customHeight="1">
      <c r="A9" s="12">
        <v>2</v>
      </c>
      <c r="B9" s="24" t="s">
        <v>3</v>
      </c>
      <c r="C9" s="26">
        <v>5703</v>
      </c>
      <c r="D9" s="27">
        <v>2321.9</v>
      </c>
      <c r="E9" s="30">
        <v>2900.7</v>
      </c>
      <c r="F9" s="28">
        <f t="shared" si="0"/>
        <v>-2802.3</v>
      </c>
      <c r="G9" s="20">
        <f t="shared" si="1"/>
        <v>578.7999999999997</v>
      </c>
      <c r="H9" s="29">
        <f t="shared" si="2"/>
        <v>50.862703840084166</v>
      </c>
      <c r="I9" s="25">
        <f t="shared" si="3"/>
        <v>124.92786080365217</v>
      </c>
    </row>
    <row r="10" spans="1:9" ht="29.25" customHeight="1">
      <c r="A10" s="12">
        <v>3</v>
      </c>
      <c r="B10" s="24" t="s">
        <v>5</v>
      </c>
      <c r="C10" s="26">
        <v>790.5</v>
      </c>
      <c r="D10" s="30">
        <v>389.6</v>
      </c>
      <c r="E10" s="30">
        <v>524.4</v>
      </c>
      <c r="F10" s="28">
        <f t="shared" si="0"/>
        <v>-266.1</v>
      </c>
      <c r="G10" s="20">
        <f t="shared" si="1"/>
        <v>134.79999999999995</v>
      </c>
      <c r="H10" s="29">
        <f t="shared" si="2"/>
        <v>66.33776091081593</v>
      </c>
      <c r="I10" s="25">
        <f t="shared" si="3"/>
        <v>134.59958932238192</v>
      </c>
    </row>
    <row r="11" spans="1:9" ht="32.25" customHeight="1">
      <c r="A11" s="12">
        <v>4</v>
      </c>
      <c r="B11" s="24" t="s">
        <v>9</v>
      </c>
      <c r="C11" s="26">
        <v>884.1</v>
      </c>
      <c r="D11" s="27">
        <v>386.8</v>
      </c>
      <c r="E11" s="27">
        <v>453.4</v>
      </c>
      <c r="F11" s="28">
        <f t="shared" si="0"/>
        <v>-430.70000000000005</v>
      </c>
      <c r="G11" s="20">
        <f t="shared" si="1"/>
        <v>66.59999999999997</v>
      </c>
      <c r="H11" s="29">
        <f t="shared" si="2"/>
        <v>51.283791426309236</v>
      </c>
      <c r="I11" s="25">
        <f t="shared" si="3"/>
        <v>117.2182006204757</v>
      </c>
    </row>
    <row r="12" spans="1:9" ht="31.5" customHeight="1">
      <c r="A12" s="12">
        <v>5</v>
      </c>
      <c r="B12" s="24" t="s">
        <v>8</v>
      </c>
      <c r="C12" s="26">
        <v>1649</v>
      </c>
      <c r="D12" s="27">
        <v>754</v>
      </c>
      <c r="E12" s="27">
        <v>892.2</v>
      </c>
      <c r="F12" s="28">
        <f t="shared" si="0"/>
        <v>-756.8</v>
      </c>
      <c r="G12" s="20">
        <f t="shared" si="1"/>
        <v>138.20000000000005</v>
      </c>
      <c r="H12" s="29">
        <f t="shared" si="2"/>
        <v>54.105518496058224</v>
      </c>
      <c r="I12" s="25">
        <f t="shared" si="3"/>
        <v>118.32891246684352</v>
      </c>
    </row>
    <row r="13" spans="1:9" ht="34.5" customHeight="1">
      <c r="A13" s="12">
        <v>6</v>
      </c>
      <c r="B13" s="24" t="s">
        <v>10</v>
      </c>
      <c r="C13" s="26">
        <v>1171.7</v>
      </c>
      <c r="D13" s="27">
        <v>492.9</v>
      </c>
      <c r="E13" s="27">
        <v>770.6</v>
      </c>
      <c r="F13" s="28">
        <f t="shared" si="0"/>
        <v>-401.1</v>
      </c>
      <c r="G13" s="20">
        <f t="shared" si="1"/>
        <v>277.70000000000005</v>
      </c>
      <c r="H13" s="29">
        <f t="shared" si="2"/>
        <v>65.76768797473757</v>
      </c>
      <c r="I13" s="25">
        <f t="shared" si="3"/>
        <v>156.34002840332727</v>
      </c>
    </row>
    <row r="14" spans="1:9" ht="30.75" customHeight="1">
      <c r="A14" s="12">
        <v>7</v>
      </c>
      <c r="B14" s="24" t="s">
        <v>11</v>
      </c>
      <c r="C14" s="26">
        <v>1276.3</v>
      </c>
      <c r="D14" s="27">
        <v>451.5</v>
      </c>
      <c r="E14" s="27">
        <v>571.1</v>
      </c>
      <c r="F14" s="28">
        <f t="shared" si="0"/>
        <v>-705.1999999999999</v>
      </c>
      <c r="G14" s="20">
        <f t="shared" si="1"/>
        <v>119.60000000000002</v>
      </c>
      <c r="H14" s="29">
        <f t="shared" si="2"/>
        <v>44.74653294679934</v>
      </c>
      <c r="I14" s="25">
        <f t="shared" si="3"/>
        <v>126.48947951273533</v>
      </c>
    </row>
    <row r="15" spans="1:9" ht="33.75" customHeight="1">
      <c r="A15" s="12">
        <v>8</v>
      </c>
      <c r="B15" s="24" t="s">
        <v>12</v>
      </c>
      <c r="C15" s="26">
        <v>1137</v>
      </c>
      <c r="D15" s="27">
        <v>584.5</v>
      </c>
      <c r="E15" s="27">
        <v>621.4</v>
      </c>
      <c r="F15" s="28">
        <f t="shared" si="0"/>
        <v>-515.6</v>
      </c>
      <c r="G15" s="20">
        <f t="shared" si="1"/>
        <v>36.89999999999998</v>
      </c>
      <c r="H15" s="29">
        <f t="shared" si="2"/>
        <v>54.652594547053646</v>
      </c>
      <c r="I15" s="25">
        <f t="shared" si="3"/>
        <v>106.3130881094953</v>
      </c>
    </row>
    <row r="16" spans="1:9" ht="35.25" customHeight="1">
      <c r="A16" s="12">
        <v>9</v>
      </c>
      <c r="B16" s="24" t="s">
        <v>13</v>
      </c>
      <c r="C16" s="26">
        <v>922.6</v>
      </c>
      <c r="D16" s="27">
        <v>391.1</v>
      </c>
      <c r="E16" s="27">
        <v>534.8</v>
      </c>
      <c r="F16" s="28">
        <f t="shared" si="0"/>
        <v>-387.80000000000007</v>
      </c>
      <c r="G16" s="20">
        <f t="shared" si="1"/>
        <v>143.69999999999993</v>
      </c>
      <c r="H16" s="29">
        <f t="shared" si="2"/>
        <v>57.96661608497723</v>
      </c>
      <c r="I16" s="25">
        <f t="shared" si="3"/>
        <v>136.74252109434926</v>
      </c>
    </row>
    <row r="17" spans="1:9" ht="28.5" customHeight="1">
      <c r="A17" s="12">
        <v>10</v>
      </c>
      <c r="B17" s="24" t="s">
        <v>15</v>
      </c>
      <c r="C17" s="26">
        <v>1283.2</v>
      </c>
      <c r="D17" s="27">
        <v>610.7</v>
      </c>
      <c r="E17" s="27">
        <v>739.1</v>
      </c>
      <c r="F17" s="28">
        <f t="shared" si="0"/>
        <v>-544.1</v>
      </c>
      <c r="G17" s="20">
        <f t="shared" si="1"/>
        <v>128.39999999999998</v>
      </c>
      <c r="H17" s="29">
        <f t="shared" si="2"/>
        <v>57.598192019950126</v>
      </c>
      <c r="I17" s="25">
        <f t="shared" si="3"/>
        <v>121.02505321761912</v>
      </c>
    </row>
    <row r="18" spans="1:9" ht="27.75" customHeight="1">
      <c r="A18" s="12">
        <v>11</v>
      </c>
      <c r="B18" s="24" t="s">
        <v>16</v>
      </c>
      <c r="C18" s="26">
        <v>3659</v>
      </c>
      <c r="D18" s="27">
        <v>1563.6</v>
      </c>
      <c r="E18" s="27">
        <v>1789.5</v>
      </c>
      <c r="F18" s="28">
        <f t="shared" si="0"/>
        <v>-1869.5</v>
      </c>
      <c r="G18" s="20">
        <f t="shared" si="1"/>
        <v>225.9000000000001</v>
      </c>
      <c r="H18" s="29">
        <f t="shared" si="2"/>
        <v>48.906805138015855</v>
      </c>
      <c r="I18" s="25">
        <f t="shared" si="3"/>
        <v>114.44742900997697</v>
      </c>
    </row>
    <row r="19" spans="1:9" ht="28.5" customHeight="1">
      <c r="A19" s="12">
        <v>12</v>
      </c>
      <c r="B19" s="24" t="s">
        <v>17</v>
      </c>
      <c r="C19" s="26">
        <v>1310.5</v>
      </c>
      <c r="D19" s="27">
        <v>591.5</v>
      </c>
      <c r="E19" s="27">
        <v>857.2</v>
      </c>
      <c r="F19" s="28">
        <f t="shared" si="0"/>
        <v>-453.29999999999995</v>
      </c>
      <c r="G19" s="20">
        <f t="shared" si="1"/>
        <v>265.70000000000005</v>
      </c>
      <c r="H19" s="29">
        <f t="shared" si="2"/>
        <v>65.41014879816865</v>
      </c>
      <c r="I19" s="25">
        <f t="shared" si="3"/>
        <v>144.91969568892645</v>
      </c>
    </row>
    <row r="20" spans="1:9" ht="30.75" customHeight="1">
      <c r="A20" s="12">
        <v>13</v>
      </c>
      <c r="B20" s="24" t="s">
        <v>18</v>
      </c>
      <c r="C20" s="26">
        <v>1040.1</v>
      </c>
      <c r="D20" s="27">
        <v>415.4</v>
      </c>
      <c r="E20" s="27">
        <v>558.6</v>
      </c>
      <c r="F20" s="28">
        <f t="shared" si="0"/>
        <v>-481.4999999999999</v>
      </c>
      <c r="G20" s="20">
        <f t="shared" si="1"/>
        <v>143.20000000000005</v>
      </c>
      <c r="H20" s="29">
        <f t="shared" si="2"/>
        <v>53.70637438707817</v>
      </c>
      <c r="I20" s="25">
        <f t="shared" si="3"/>
        <v>134.47279730380356</v>
      </c>
    </row>
    <row r="21" spans="1:9" ht="26.25" customHeight="1">
      <c r="A21" s="12">
        <v>14</v>
      </c>
      <c r="B21" s="24" t="s">
        <v>20</v>
      </c>
      <c r="C21" s="26">
        <v>1040.8</v>
      </c>
      <c r="D21" s="27">
        <v>477.8</v>
      </c>
      <c r="E21" s="27">
        <v>699</v>
      </c>
      <c r="F21" s="28">
        <f t="shared" si="0"/>
        <v>-341.79999999999995</v>
      </c>
      <c r="G21" s="20">
        <f t="shared" si="1"/>
        <v>221.2</v>
      </c>
      <c r="H21" s="29">
        <f t="shared" si="2"/>
        <v>67.15987701767871</v>
      </c>
      <c r="I21" s="25">
        <f t="shared" si="3"/>
        <v>146.2955211385517</v>
      </c>
    </row>
    <row r="22" spans="1:9" ht="30.75" customHeight="1">
      <c r="A22" s="12">
        <v>15</v>
      </c>
      <c r="B22" s="24" t="s">
        <v>22</v>
      </c>
      <c r="C22" s="26">
        <v>2210</v>
      </c>
      <c r="D22" s="27">
        <v>1135.6</v>
      </c>
      <c r="E22" s="27">
        <v>1272.9</v>
      </c>
      <c r="F22" s="28">
        <f t="shared" si="0"/>
        <v>-937.0999999999999</v>
      </c>
      <c r="G22" s="20">
        <f t="shared" si="1"/>
        <v>137.30000000000018</v>
      </c>
      <c r="H22" s="29">
        <f t="shared" si="2"/>
        <v>57.59728506787331</v>
      </c>
      <c r="I22" s="25">
        <f t="shared" si="3"/>
        <v>112.09052483268758</v>
      </c>
    </row>
    <row r="23" spans="1:9" ht="29.25" customHeight="1">
      <c r="A23" s="12">
        <v>16</v>
      </c>
      <c r="B23" s="24" t="s">
        <v>23</v>
      </c>
      <c r="C23" s="26">
        <v>58314.5</v>
      </c>
      <c r="D23" s="27">
        <v>29275.5</v>
      </c>
      <c r="E23" s="27">
        <v>32278.8</v>
      </c>
      <c r="F23" s="28">
        <f t="shared" si="0"/>
        <v>-26035.7</v>
      </c>
      <c r="G23" s="20">
        <f t="shared" si="1"/>
        <v>3003.2999999999993</v>
      </c>
      <c r="H23" s="29">
        <f t="shared" si="2"/>
        <v>55.35295681177066</v>
      </c>
      <c r="I23" s="25">
        <f t="shared" si="3"/>
        <v>110.25874878311215</v>
      </c>
    </row>
    <row r="24" spans="1:9" ht="55.5" customHeight="1">
      <c r="A24" s="12">
        <v>17</v>
      </c>
      <c r="B24" s="24" t="s">
        <v>24</v>
      </c>
      <c r="C24" s="26">
        <v>125368.7</v>
      </c>
      <c r="D24" s="27">
        <v>51777</v>
      </c>
      <c r="E24" s="27">
        <v>54795.1</v>
      </c>
      <c r="F24" s="28">
        <f t="shared" si="0"/>
        <v>-70573.6</v>
      </c>
      <c r="G24" s="20">
        <f t="shared" si="1"/>
        <v>3018.0999999999985</v>
      </c>
      <c r="H24" s="29">
        <f t="shared" si="2"/>
        <v>43.7071613568618</v>
      </c>
      <c r="I24" s="25">
        <f t="shared" si="3"/>
        <v>105.82903605848155</v>
      </c>
    </row>
    <row r="25" spans="1:9" ht="77.25" customHeight="1">
      <c r="A25" s="12"/>
      <c r="B25" s="31" t="s">
        <v>39</v>
      </c>
      <c r="C25" s="20">
        <f>SUM(C8:C24)</f>
        <v>208541</v>
      </c>
      <c r="D25" s="20">
        <f>SUM(D8:D24)</f>
        <v>91977.6</v>
      </c>
      <c r="E25" s="20">
        <f>SUM(E8:E24)</f>
        <v>100693.5</v>
      </c>
      <c r="F25" s="20">
        <f>SUM(F8:F24)</f>
        <v>-107847.5</v>
      </c>
      <c r="G25" s="20">
        <f>SUM(G8:G24)</f>
        <v>8715.899999999998</v>
      </c>
      <c r="H25" s="20">
        <f t="shared" si="2"/>
        <v>48.2847497614378</v>
      </c>
      <c r="I25" s="20">
        <f t="shared" si="3"/>
        <v>109.47611157499217</v>
      </c>
    </row>
    <row r="26" spans="1:9" ht="31.5" customHeight="1" hidden="1">
      <c r="A26" s="12">
        <v>24</v>
      </c>
      <c r="B26" s="13" t="s">
        <v>26</v>
      </c>
      <c r="C26" s="13"/>
      <c r="D26" s="14">
        <f>SUM(D8:D25)</f>
        <v>183955.2</v>
      </c>
      <c r="E26" s="14">
        <f>+L18+SUM(E9:E25)</f>
        <v>200952.3</v>
      </c>
      <c r="F26" s="14"/>
      <c r="G26" s="14">
        <f t="shared" si="1"/>
        <v>16997.099999999977</v>
      </c>
      <c r="H26" s="14"/>
      <c r="I26" s="14">
        <f t="shared" si="3"/>
        <v>109.23980403924432</v>
      </c>
    </row>
    <row r="27" spans="1:9" ht="31.5" customHeight="1">
      <c r="A27" s="15"/>
      <c r="B27" s="16"/>
      <c r="C27" s="16"/>
      <c r="D27" s="17"/>
      <c r="E27" s="17"/>
      <c r="F27" s="17"/>
      <c r="G27" s="18"/>
      <c r="H27" s="18"/>
      <c r="I27" s="18"/>
    </row>
    <row r="28" spans="1:9" ht="31.5" customHeight="1">
      <c r="A28" s="15"/>
      <c r="B28" s="50"/>
      <c r="C28" s="50"/>
      <c r="D28" s="50"/>
      <c r="E28" s="50"/>
      <c r="F28" s="50"/>
      <c r="G28" s="50"/>
      <c r="H28" s="50"/>
      <c r="I28" s="50"/>
    </row>
    <row r="29" spans="1:9" ht="54.75" customHeight="1">
      <c r="A29" s="19"/>
      <c r="B29" s="44" t="s">
        <v>44</v>
      </c>
      <c r="C29" s="44"/>
      <c r="D29" s="44"/>
      <c r="E29" s="44"/>
      <c r="F29" s="44"/>
      <c r="G29" s="44"/>
      <c r="H29" s="44"/>
      <c r="I29" s="44"/>
    </row>
    <row r="30" spans="1:9" ht="26.25">
      <c r="A30" s="19"/>
      <c r="B30" s="19" t="s">
        <v>34</v>
      </c>
      <c r="C30" s="19"/>
      <c r="D30" s="19"/>
      <c r="E30" s="19"/>
      <c r="F30" s="19"/>
      <c r="G30" s="19"/>
      <c r="H30" s="19"/>
      <c r="I30" s="21"/>
    </row>
    <row r="31" spans="1:9" ht="26.2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26.2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26.25">
      <c r="A33" s="19"/>
      <c r="B33" s="19"/>
      <c r="C33" s="19"/>
      <c r="D33" s="19"/>
      <c r="E33" s="19"/>
      <c r="F33" s="19"/>
      <c r="G33" s="19"/>
      <c r="H33" s="19"/>
      <c r="I33" s="19"/>
    </row>
  </sheetData>
  <sheetProtection/>
  <mergeCells count="13">
    <mergeCell ref="B28:I28"/>
    <mergeCell ref="A4:I4"/>
    <mergeCell ref="A2:I2"/>
    <mergeCell ref="A3:I3"/>
    <mergeCell ref="F6:G6"/>
    <mergeCell ref="H6:I6"/>
    <mergeCell ref="B29:I29"/>
    <mergeCell ref="A1:I1"/>
    <mergeCell ref="A6:A7"/>
    <mergeCell ref="B6:B7"/>
    <mergeCell ref="C6:C7"/>
    <mergeCell ref="D6:D7"/>
    <mergeCell ref="E6:E7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radko</cp:lastModifiedBy>
  <cp:lastPrinted>2019-06-07T12:57:00Z</cp:lastPrinted>
  <dcterms:created xsi:type="dcterms:W3CDTF">1999-10-12T11:19:39Z</dcterms:created>
  <dcterms:modified xsi:type="dcterms:W3CDTF">2019-06-07T12:57:15Z</dcterms:modified>
  <cp:category/>
  <cp:version/>
  <cp:contentType/>
  <cp:contentStatus/>
</cp:coreProperties>
</file>