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10" windowHeight="8565" activeTab="3"/>
  </bookViews>
  <sheets>
    <sheet name="Ел. енергія" sheetId="1" r:id="rId1"/>
    <sheet name="Газ" sheetId="2" r:id="rId2"/>
    <sheet name="теплова" sheetId="3" r:id="rId3"/>
    <sheet name="Вода" sheetId="4" r:id="rId4"/>
  </sheets>
  <definedNames>
    <definedName name="_xlnm.Print_Area" localSheetId="1">'Газ'!$A$1:$S$27</definedName>
  </definedNames>
  <calcPr fullCalcOnLoad="1"/>
</workbook>
</file>

<file path=xl/sharedStrings.xml><?xml version="1.0" encoding="utf-8"?>
<sst xmlns="http://schemas.openxmlformats.org/spreadsheetml/2006/main" count="168" uniqueCount="40">
  <si>
    <t>Найменування</t>
  </si>
  <si>
    <t>Одиниці виміру</t>
  </si>
  <si>
    <t>всього</t>
  </si>
  <si>
    <t>У тому числі за кварталами</t>
  </si>
  <si>
    <t>І</t>
  </si>
  <si>
    <t>ІІ</t>
  </si>
  <si>
    <t>ІІІ</t>
  </si>
  <si>
    <t>ІV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</si>
  <si>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</si>
  <si>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</si>
  <si>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</si>
  <si>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</si>
  <si>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</si>
  <si>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</si>
  <si>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</si>
  <si>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</si>
  <si>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</si>
  <si>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</si>
  <si>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</si>
  <si>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</si>
  <si>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Тис.грн.</t>
  </si>
  <si>
    <t>Тис.кВт г</t>
  </si>
  <si>
    <t>Управління агропромислового розвитку райдержадміністрації</t>
  </si>
  <si>
    <t>Управління праці та соціального захисту населення райдержадміністрації</t>
  </si>
  <si>
    <t>Разом</t>
  </si>
  <si>
    <t>Гкал</t>
  </si>
  <si>
    <t>Тис.м.куб</t>
  </si>
  <si>
    <t>Тис.м.куб.</t>
  </si>
  <si>
    <t>В.М. Стельмах</t>
  </si>
  <si>
    <t>Райдержадміністрація</t>
  </si>
  <si>
    <t>Додаток 3                                                                                                                                                                                                                                                          до розпорядження голови                                                               райдержадміністрації від                            18 липня 2014 року № 223</t>
  </si>
  <si>
    <t>Додаток 2                                                     до розпорядження голови райдержадміністрації від                        18 липня 2014 року № 223</t>
  </si>
  <si>
    <t xml:space="preserve">Додаток 1                                                                                  до розпорядження голови райдержадміністрації від                                  18 липня 2014 року №223 </t>
  </si>
  <si>
    <t>Фінансове управління</t>
  </si>
  <si>
    <t>Ліміти споживання природного газу на 2014 рік, всього</t>
  </si>
  <si>
    <t>Ліміти споживання теплової енергії на 2014 рік, всього</t>
  </si>
  <si>
    <t>Ліміти споживання електроенергії на 2014 рік, всього</t>
  </si>
  <si>
    <t xml:space="preserve"> Ліміти обсягів водопостачання і водовідведення на 2014 рік, всього</t>
  </si>
  <si>
    <t xml:space="preserve">Керівник апарату адміністрації </t>
  </si>
  <si>
    <t>Додаток 4                                                      до розпорядження голови райдержадміністрації від                    18 липня 2014 року № 223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</si>
</sst>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[$-FC19]d\ mmmm\ yyyy\ &quot;г.&quot;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_-* #,##0.0000_р_._-;\-* #,##0.0000_р_._-;_-* &quot;-&quot;_р_._-;_-@_-"/>
    <numFmt numFmtId="192" formatCode="_-* #,##0.00000_р_._-;\-* #,##0.00000_р_._-;_-* &quot;-&quot;_р_._-;_-@_-"/>
    <numFmt numFmtId="193" formatCode="0.00000"/>
    <numFmt numFmtId="194" formatCode="0.000000"/>
    <numFmt numFmtId="195" formatCode="0.0000000"/>
    <numFmt numFmtId="196" formatCode="0.00000000"/>
    <numFmt numFmtId="197" formatCode="_-* #,##0.0_р_._-;\-* #,##0.0_р_._-;_-* &quot;-&quot;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4"/>
      <name val="Arial Cyr"/>
      <family val="0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185" fontId="8" fillId="0" borderId="0" xfId="0" applyNumberFormat="1" applyFont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wrapText="1"/>
    </xf>
    <xf numFmtId="189" fontId="1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120" zoomScaleSheetLayoutView="120" zoomScalePageLayoutView="0" workbookViewId="0" topLeftCell="A10">
      <selection activeCell="K12" sqref="K12"/>
    </sheetView>
  </sheetViews>
  <sheetFormatPr defaultColWidth="9.00390625" defaultRowHeight="12.75"/>
  <cols>
    <col min="1" max="1" width="21.625" style="0" customWidth="1"/>
    <col min="2" max="2" width="10.00390625" style="0" customWidth="1"/>
    <col min="3" max="3" width="9.125" style="0" customWidth="1"/>
    <col min="4" max="4" width="5.875" style="0" customWidth="1"/>
    <col min="5" max="5" width="6.25390625" style="0" customWidth="1"/>
    <col min="6" max="6" width="5.625" style="0" customWidth="1"/>
    <col min="7" max="7" width="6.00390625" style="0" customWidth="1"/>
    <col min="8" max="8" width="5.75390625" style="0" customWidth="1"/>
    <col min="9" max="9" width="5.375" style="0" customWidth="1"/>
    <col min="10" max="10" width="5.625" style="0" customWidth="1"/>
    <col min="11" max="11" width="6.00390625" style="0" customWidth="1"/>
    <col min="12" max="12" width="5.25390625" style="0" customWidth="1"/>
    <col min="13" max="13" width="5.875" style="0" customWidth="1"/>
    <col min="14" max="14" width="5.625" style="0" customWidth="1"/>
    <col min="15" max="15" width="5.75390625" style="0" customWidth="1"/>
    <col min="16" max="16" width="5.25390625" style="0" customWidth="1"/>
    <col min="17" max="17" width="5.375" style="0" customWidth="1"/>
    <col min="18" max="18" width="5.125" style="0" customWidth="1"/>
    <col min="19" max="19" width="5.375" style="0" customWidth="1"/>
  </cols>
  <sheetData>
    <row r="1" spans="1:19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1" t="s">
        <v>32</v>
      </c>
      <c r="O1" s="41"/>
      <c r="P1" s="41"/>
      <c r="Q1" s="41"/>
      <c r="R1" s="41"/>
      <c r="S1" s="41"/>
    </row>
    <row r="2" spans="1:19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1"/>
      <c r="O2" s="41"/>
      <c r="P2" s="41"/>
      <c r="Q2" s="41"/>
      <c r="R2" s="41"/>
      <c r="S2" s="41"/>
    </row>
    <row r="3" spans="1:19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1"/>
      <c r="O3" s="41"/>
      <c r="P3" s="41"/>
      <c r="Q3" s="41"/>
      <c r="R3" s="41"/>
      <c r="S3" s="41"/>
    </row>
    <row r="4" spans="1:19" ht="56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41"/>
      <c r="O4" s="41"/>
      <c r="P4" s="41"/>
      <c r="Q4" s="41"/>
      <c r="R4" s="41"/>
      <c r="S4" s="41"/>
    </row>
    <row r="5" spans="1:19" ht="13.5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6.5" thickBot="1">
      <c r="A6" s="42" t="s">
        <v>0</v>
      </c>
      <c r="B6" s="42" t="s">
        <v>1</v>
      </c>
      <c r="C6" s="42" t="s">
        <v>36</v>
      </c>
      <c r="D6" s="45" t="s">
        <v>3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1:19" ht="16.5" thickBot="1">
      <c r="A7" s="43"/>
      <c r="B7" s="43"/>
      <c r="C7" s="43"/>
      <c r="D7" s="45" t="s">
        <v>4</v>
      </c>
      <c r="E7" s="46"/>
      <c r="F7" s="46"/>
      <c r="G7" s="47"/>
      <c r="H7" s="45" t="s">
        <v>5</v>
      </c>
      <c r="I7" s="46"/>
      <c r="J7" s="46"/>
      <c r="K7" s="47"/>
      <c r="L7" s="45" t="s">
        <v>6</v>
      </c>
      <c r="M7" s="46"/>
      <c r="N7" s="46"/>
      <c r="O7" s="47"/>
      <c r="P7" s="45" t="s">
        <v>7</v>
      </c>
      <c r="Q7" s="46"/>
      <c r="R7" s="46"/>
      <c r="S7" s="47"/>
    </row>
    <row r="8" spans="1:19" ht="86.25" customHeight="1" thickBot="1">
      <c r="A8" s="44"/>
      <c r="B8" s="44"/>
      <c r="C8" s="44"/>
      <c r="D8" s="11" t="s">
        <v>8</v>
      </c>
      <c r="E8" s="11" t="s">
        <v>9</v>
      </c>
      <c r="F8" s="11" t="s">
        <v>10</v>
      </c>
      <c r="G8" s="12" t="s">
        <v>2</v>
      </c>
      <c r="H8" s="11" t="s">
        <v>11</v>
      </c>
      <c r="I8" s="11" t="s">
        <v>12</v>
      </c>
      <c r="J8" s="11" t="s">
        <v>13</v>
      </c>
      <c r="K8" s="12" t="s">
        <v>2</v>
      </c>
      <c r="L8" s="11" t="s">
        <v>14</v>
      </c>
      <c r="M8" s="11" t="s">
        <v>15</v>
      </c>
      <c r="N8" s="11" t="s">
        <v>16</v>
      </c>
      <c r="O8" s="12" t="s">
        <v>2</v>
      </c>
      <c r="P8" s="11" t="s">
        <v>17</v>
      </c>
      <c r="Q8" s="11" t="s">
        <v>18</v>
      </c>
      <c r="R8" s="11" t="s">
        <v>19</v>
      </c>
      <c r="S8" s="12" t="s">
        <v>2</v>
      </c>
    </row>
    <row r="9" spans="1:19" ht="14.25" customHeight="1" thickBot="1">
      <c r="A9" s="39" t="s">
        <v>29</v>
      </c>
      <c r="B9" s="27" t="s">
        <v>20</v>
      </c>
      <c r="C9" s="28">
        <f aca="true" t="shared" si="0" ref="C9:C16">G9+K9+O9+S9</f>
        <v>25.5</v>
      </c>
      <c r="D9" s="31">
        <v>1.75</v>
      </c>
      <c r="E9" s="31">
        <v>1.3</v>
      </c>
      <c r="F9" s="31">
        <v>1.15</v>
      </c>
      <c r="G9" s="28">
        <f aca="true" t="shared" si="1" ref="G9:G16">SUM(D9:F9)</f>
        <v>4.199999999999999</v>
      </c>
      <c r="H9" s="31">
        <v>1.99</v>
      </c>
      <c r="I9" s="31">
        <v>2.1</v>
      </c>
      <c r="J9" s="31">
        <v>2.1</v>
      </c>
      <c r="K9" s="28">
        <f aca="true" t="shared" si="2" ref="K9:K16">SUM(H9:J9)</f>
        <v>6.1899999999999995</v>
      </c>
      <c r="L9" s="31">
        <v>2.1</v>
      </c>
      <c r="M9" s="31">
        <v>2.1</v>
      </c>
      <c r="N9" s="31">
        <v>3.02</v>
      </c>
      <c r="O9" s="28">
        <f aca="true" t="shared" si="3" ref="O9:O16">SUM(L9:N9)</f>
        <v>7.220000000000001</v>
      </c>
      <c r="P9" s="31">
        <v>2.83</v>
      </c>
      <c r="Q9" s="31">
        <v>2.8</v>
      </c>
      <c r="R9" s="31">
        <v>2.26</v>
      </c>
      <c r="S9" s="28">
        <f aca="true" t="shared" si="4" ref="S9:S16">SUM(P9:R9)</f>
        <v>7.89</v>
      </c>
    </row>
    <row r="10" spans="1:19" ht="14.25" thickBot="1">
      <c r="A10" s="40"/>
      <c r="B10" s="30" t="s">
        <v>21</v>
      </c>
      <c r="C10" s="28">
        <f t="shared" si="0"/>
        <v>19.552</v>
      </c>
      <c r="D10" s="31">
        <v>1.42</v>
      </c>
      <c r="E10" s="31">
        <v>1.052</v>
      </c>
      <c r="F10" s="31">
        <v>0.93</v>
      </c>
      <c r="G10" s="28">
        <f t="shared" si="1"/>
        <v>3.402</v>
      </c>
      <c r="H10" s="31">
        <v>1.6</v>
      </c>
      <c r="I10" s="31">
        <v>1.7</v>
      </c>
      <c r="J10" s="31">
        <v>1.7</v>
      </c>
      <c r="K10" s="28">
        <f t="shared" si="2"/>
        <v>5</v>
      </c>
      <c r="L10" s="31">
        <v>1.69</v>
      </c>
      <c r="M10" s="31">
        <v>1.69</v>
      </c>
      <c r="N10" s="31">
        <v>2.42</v>
      </c>
      <c r="O10" s="28">
        <f t="shared" si="3"/>
        <v>5.8</v>
      </c>
      <c r="P10" s="36">
        <v>1.92</v>
      </c>
      <c r="Q10" s="36">
        <v>1.9</v>
      </c>
      <c r="R10" s="36">
        <v>1.53</v>
      </c>
      <c r="S10" s="28">
        <f t="shared" si="4"/>
        <v>5.35</v>
      </c>
    </row>
    <row r="11" spans="1:19" ht="14.25" thickBot="1">
      <c r="A11" s="39" t="s">
        <v>22</v>
      </c>
      <c r="B11" s="27" t="s">
        <v>20</v>
      </c>
      <c r="C11" s="35">
        <f t="shared" si="0"/>
        <v>8.5</v>
      </c>
      <c r="D11" s="29">
        <v>0.2</v>
      </c>
      <c r="E11" s="29">
        <v>0.5</v>
      </c>
      <c r="F11" s="29">
        <v>1.95</v>
      </c>
      <c r="G11" s="28">
        <f t="shared" si="1"/>
        <v>2.65</v>
      </c>
      <c r="H11" s="29">
        <v>0.15</v>
      </c>
      <c r="I11" s="29">
        <v>0.15</v>
      </c>
      <c r="J11" s="29">
        <v>0.16</v>
      </c>
      <c r="K11" s="28">
        <f t="shared" si="2"/>
        <v>0.45999999999999996</v>
      </c>
      <c r="L11" s="29">
        <v>0.75</v>
      </c>
      <c r="M11" s="29">
        <v>0.75</v>
      </c>
      <c r="N11" s="29">
        <v>1.08</v>
      </c>
      <c r="O11" s="28">
        <f t="shared" si="3"/>
        <v>2.58</v>
      </c>
      <c r="P11" s="29">
        <v>1.02</v>
      </c>
      <c r="Q11" s="29">
        <v>1.05</v>
      </c>
      <c r="R11" s="29">
        <v>0.74</v>
      </c>
      <c r="S11" s="28">
        <f t="shared" si="4"/>
        <v>2.8100000000000005</v>
      </c>
    </row>
    <row r="12" spans="1:19" ht="42.75" customHeight="1" thickBot="1">
      <c r="A12" s="40"/>
      <c r="B12" s="30" t="s">
        <v>21</v>
      </c>
      <c r="C12" s="28">
        <f t="shared" si="0"/>
        <v>6.5</v>
      </c>
      <c r="D12" s="31">
        <v>0.16</v>
      </c>
      <c r="E12" s="31">
        <v>0.4</v>
      </c>
      <c r="F12" s="31">
        <v>1.54</v>
      </c>
      <c r="G12" s="28">
        <f t="shared" si="1"/>
        <v>2.1</v>
      </c>
      <c r="H12" s="31">
        <v>0.13</v>
      </c>
      <c r="I12" s="31">
        <v>0.13</v>
      </c>
      <c r="J12" s="31">
        <v>0.14</v>
      </c>
      <c r="K12" s="28">
        <f t="shared" si="2"/>
        <v>0.4</v>
      </c>
      <c r="L12" s="31">
        <v>0.61</v>
      </c>
      <c r="M12" s="31">
        <v>0.61</v>
      </c>
      <c r="N12" s="31">
        <v>0.88</v>
      </c>
      <c r="O12" s="28">
        <f t="shared" si="3"/>
        <v>2.1</v>
      </c>
      <c r="P12" s="31">
        <v>0.69</v>
      </c>
      <c r="Q12" s="31">
        <v>0.71</v>
      </c>
      <c r="R12" s="31">
        <v>0.5</v>
      </c>
      <c r="S12" s="28">
        <f t="shared" si="4"/>
        <v>1.9</v>
      </c>
    </row>
    <row r="13" spans="1:19" ht="14.25" thickBot="1">
      <c r="A13" s="39" t="s">
        <v>23</v>
      </c>
      <c r="B13" s="27" t="s">
        <v>20</v>
      </c>
      <c r="C13" s="28">
        <f t="shared" si="0"/>
        <v>33.4</v>
      </c>
      <c r="D13" s="29">
        <v>1.9</v>
      </c>
      <c r="E13" s="29">
        <v>2.9</v>
      </c>
      <c r="F13" s="29">
        <v>2</v>
      </c>
      <c r="G13" s="28">
        <f t="shared" si="1"/>
        <v>6.8</v>
      </c>
      <c r="H13" s="29">
        <v>4.55</v>
      </c>
      <c r="I13" s="29">
        <v>2.65</v>
      </c>
      <c r="J13" s="29">
        <v>2.65</v>
      </c>
      <c r="K13" s="28">
        <f t="shared" si="2"/>
        <v>9.85</v>
      </c>
      <c r="L13" s="29">
        <v>1.85</v>
      </c>
      <c r="M13" s="29">
        <v>1.95</v>
      </c>
      <c r="N13" s="29">
        <v>3.25</v>
      </c>
      <c r="O13" s="28">
        <f t="shared" si="3"/>
        <v>7.05</v>
      </c>
      <c r="P13" s="29">
        <v>3.65</v>
      </c>
      <c r="Q13" s="29">
        <v>3.6</v>
      </c>
      <c r="R13" s="29">
        <v>2.45</v>
      </c>
      <c r="S13" s="28">
        <f t="shared" si="4"/>
        <v>9.7</v>
      </c>
    </row>
    <row r="14" spans="1:19" ht="44.25" customHeight="1" thickBot="1">
      <c r="A14" s="40"/>
      <c r="B14" s="30" t="s">
        <v>21</v>
      </c>
      <c r="C14" s="28">
        <f t="shared" si="0"/>
        <v>25.799999999999997</v>
      </c>
      <c r="D14" s="31">
        <v>1.56</v>
      </c>
      <c r="E14" s="31">
        <v>2.39</v>
      </c>
      <c r="F14" s="31">
        <v>1.65</v>
      </c>
      <c r="G14" s="28">
        <f t="shared" si="1"/>
        <v>5.6</v>
      </c>
      <c r="H14" s="31">
        <v>3.66</v>
      </c>
      <c r="I14" s="31">
        <v>2.12</v>
      </c>
      <c r="J14" s="31">
        <v>2.12</v>
      </c>
      <c r="K14" s="28">
        <f t="shared" si="2"/>
        <v>7.9</v>
      </c>
      <c r="L14" s="31">
        <v>1.5</v>
      </c>
      <c r="M14" s="31">
        <v>1.58</v>
      </c>
      <c r="N14" s="31">
        <v>2.62</v>
      </c>
      <c r="O14" s="28">
        <f t="shared" si="3"/>
        <v>5.7</v>
      </c>
      <c r="P14" s="31">
        <v>2.48</v>
      </c>
      <c r="Q14" s="31">
        <v>2.45</v>
      </c>
      <c r="R14" s="31">
        <v>1.67</v>
      </c>
      <c r="S14" s="28">
        <f t="shared" si="4"/>
        <v>6.6</v>
      </c>
    </row>
    <row r="15" spans="1:19" ht="18" customHeight="1" thickBot="1">
      <c r="A15" s="39" t="s">
        <v>33</v>
      </c>
      <c r="B15" s="27" t="s">
        <v>20</v>
      </c>
      <c r="C15" s="28">
        <f t="shared" si="0"/>
        <v>14.700000000000001</v>
      </c>
      <c r="D15" s="29">
        <v>1</v>
      </c>
      <c r="E15" s="29">
        <v>1</v>
      </c>
      <c r="F15" s="29">
        <v>0.4</v>
      </c>
      <c r="G15" s="28">
        <f t="shared" si="1"/>
        <v>2.4</v>
      </c>
      <c r="H15" s="29">
        <v>1</v>
      </c>
      <c r="I15" s="29">
        <v>1</v>
      </c>
      <c r="J15" s="29">
        <v>1</v>
      </c>
      <c r="K15" s="28">
        <f t="shared" si="2"/>
        <v>3</v>
      </c>
      <c r="L15" s="29">
        <v>1.8</v>
      </c>
      <c r="M15" s="29">
        <v>1.7</v>
      </c>
      <c r="N15" s="29">
        <v>1.7</v>
      </c>
      <c r="O15" s="28">
        <f t="shared" si="3"/>
        <v>5.2</v>
      </c>
      <c r="P15" s="29">
        <v>1</v>
      </c>
      <c r="Q15" s="29">
        <v>1</v>
      </c>
      <c r="R15" s="29">
        <v>2.1</v>
      </c>
      <c r="S15" s="28">
        <f t="shared" si="4"/>
        <v>4.1</v>
      </c>
    </row>
    <row r="16" spans="1:19" ht="44.25" customHeight="1" thickBot="1">
      <c r="A16" s="40"/>
      <c r="B16" s="30" t="s">
        <v>21</v>
      </c>
      <c r="C16" s="28">
        <f t="shared" si="0"/>
        <v>11.3</v>
      </c>
      <c r="D16" s="29">
        <v>0.79</v>
      </c>
      <c r="E16" s="29">
        <v>0.79</v>
      </c>
      <c r="F16" s="29">
        <v>0.32</v>
      </c>
      <c r="G16" s="28">
        <f t="shared" si="1"/>
        <v>1.9000000000000001</v>
      </c>
      <c r="H16" s="29">
        <v>0.8</v>
      </c>
      <c r="I16" s="29">
        <v>0.8</v>
      </c>
      <c r="J16" s="29">
        <v>0.8</v>
      </c>
      <c r="K16" s="28">
        <f t="shared" si="2"/>
        <v>2.4000000000000004</v>
      </c>
      <c r="L16" s="29">
        <v>1.46</v>
      </c>
      <c r="M16" s="29">
        <v>1.37</v>
      </c>
      <c r="N16" s="29">
        <v>1.37</v>
      </c>
      <c r="O16" s="28">
        <f t="shared" si="3"/>
        <v>4.2</v>
      </c>
      <c r="P16" s="29">
        <v>0.68</v>
      </c>
      <c r="Q16" s="29">
        <v>0.68</v>
      </c>
      <c r="R16" s="29">
        <v>1.44</v>
      </c>
      <c r="S16" s="28">
        <f t="shared" si="4"/>
        <v>2.8</v>
      </c>
    </row>
    <row r="17" spans="1:19" ht="14.25" thickBot="1">
      <c r="A17" s="37" t="s">
        <v>24</v>
      </c>
      <c r="B17" s="27" t="s">
        <v>20</v>
      </c>
      <c r="C17" s="28">
        <f>C9+C11+C13+C15</f>
        <v>82.10000000000001</v>
      </c>
      <c r="D17" s="28">
        <f aca="true" t="shared" si="5" ref="D17:S17">D9+D11+D13+D15</f>
        <v>4.85</v>
      </c>
      <c r="E17" s="28">
        <f t="shared" si="5"/>
        <v>5.7</v>
      </c>
      <c r="F17" s="28">
        <f t="shared" si="5"/>
        <v>5.5</v>
      </c>
      <c r="G17" s="28">
        <f t="shared" si="5"/>
        <v>16.049999999999997</v>
      </c>
      <c r="H17" s="28">
        <f t="shared" si="5"/>
        <v>7.6899999999999995</v>
      </c>
      <c r="I17" s="28">
        <f t="shared" si="5"/>
        <v>5.9</v>
      </c>
      <c r="J17" s="28">
        <f t="shared" si="5"/>
        <v>5.91</v>
      </c>
      <c r="K17" s="28">
        <f t="shared" si="5"/>
        <v>19.5</v>
      </c>
      <c r="L17" s="28">
        <f t="shared" si="5"/>
        <v>6.5</v>
      </c>
      <c r="M17" s="28">
        <f t="shared" si="5"/>
        <v>6.5</v>
      </c>
      <c r="N17" s="28">
        <f t="shared" si="5"/>
        <v>9.049999999999999</v>
      </c>
      <c r="O17" s="28">
        <f t="shared" si="5"/>
        <v>22.05</v>
      </c>
      <c r="P17" s="28">
        <f t="shared" si="5"/>
        <v>8.5</v>
      </c>
      <c r="Q17" s="28">
        <f t="shared" si="5"/>
        <v>8.45</v>
      </c>
      <c r="R17" s="28">
        <f t="shared" si="5"/>
        <v>7.550000000000001</v>
      </c>
      <c r="S17" s="28">
        <f t="shared" si="5"/>
        <v>24.5</v>
      </c>
    </row>
    <row r="18" spans="1:19" ht="14.25" thickBot="1">
      <c r="A18" s="38"/>
      <c r="B18" s="30" t="s">
        <v>21</v>
      </c>
      <c r="C18" s="28">
        <f>C10+C12+C14+C16</f>
        <v>63.152</v>
      </c>
      <c r="D18" s="28">
        <f aca="true" t="shared" si="6" ref="D18:S18">D10+D12+D14+D16</f>
        <v>3.9299999999999997</v>
      </c>
      <c r="E18" s="28">
        <f t="shared" si="6"/>
        <v>4.632</v>
      </c>
      <c r="F18" s="28">
        <f t="shared" si="6"/>
        <v>4.44</v>
      </c>
      <c r="G18" s="28">
        <f t="shared" si="6"/>
        <v>13.002</v>
      </c>
      <c r="H18" s="28">
        <f t="shared" si="6"/>
        <v>6.19</v>
      </c>
      <c r="I18" s="28">
        <f t="shared" si="6"/>
        <v>4.75</v>
      </c>
      <c r="J18" s="28">
        <f t="shared" si="6"/>
        <v>4.76</v>
      </c>
      <c r="K18" s="28">
        <f t="shared" si="6"/>
        <v>15.700000000000001</v>
      </c>
      <c r="L18" s="28">
        <f t="shared" si="6"/>
        <v>5.26</v>
      </c>
      <c r="M18" s="28">
        <f t="shared" si="6"/>
        <v>5.25</v>
      </c>
      <c r="N18" s="28">
        <f t="shared" si="6"/>
        <v>7.29</v>
      </c>
      <c r="O18" s="28">
        <f t="shared" si="6"/>
        <v>17.8</v>
      </c>
      <c r="P18" s="28">
        <f t="shared" si="6"/>
        <v>5.77</v>
      </c>
      <c r="Q18" s="28">
        <f t="shared" si="6"/>
        <v>5.74</v>
      </c>
      <c r="R18" s="28">
        <f t="shared" si="6"/>
        <v>5.140000000000001</v>
      </c>
      <c r="S18" s="28">
        <f t="shared" si="6"/>
        <v>16.65</v>
      </c>
    </row>
    <row r="19" spans="7:19" ht="12.75">
      <c r="G19" s="3"/>
      <c r="K19" s="3"/>
      <c r="O19" s="3"/>
      <c r="S19" s="3"/>
    </row>
    <row r="22" spans="1:19" ht="18.75">
      <c r="A22" s="13"/>
      <c r="B22" s="14" t="s">
        <v>38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 t="s">
        <v>28</v>
      </c>
      <c r="O22" s="14"/>
      <c r="P22" s="13"/>
      <c r="Q22" s="13"/>
      <c r="R22" s="13"/>
      <c r="S22" s="13"/>
    </row>
  </sheetData>
  <sheetProtection/>
  <mergeCells count="15">
    <mergeCell ref="A5:S5"/>
    <mergeCell ref="A9:A10"/>
    <mergeCell ref="A11:A12"/>
    <mergeCell ref="A13:A14"/>
    <mergeCell ref="P7:S7"/>
    <mergeCell ref="A17:A18"/>
    <mergeCell ref="A15:A16"/>
    <mergeCell ref="N1:S4"/>
    <mergeCell ref="A6:A8"/>
    <mergeCell ref="B6:B8"/>
    <mergeCell ref="C6:C8"/>
    <mergeCell ref="D6:S6"/>
    <mergeCell ref="D7:G7"/>
    <mergeCell ref="H7:K7"/>
    <mergeCell ref="L7:O7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Normal="85" zoomScaleSheetLayoutView="100" zoomScalePageLayoutView="0" workbookViewId="0" topLeftCell="A7">
      <selection activeCell="B24" sqref="B24"/>
    </sheetView>
  </sheetViews>
  <sheetFormatPr defaultColWidth="9.00390625" defaultRowHeight="12.75"/>
  <cols>
    <col min="1" max="1" width="26.375" style="0" customWidth="1"/>
    <col min="2" max="2" width="11.25390625" style="0" customWidth="1"/>
    <col min="3" max="3" width="10.25390625" style="0" customWidth="1"/>
    <col min="4" max="4" width="7.875" style="0" customWidth="1"/>
    <col min="5" max="5" width="8.00390625" style="0" customWidth="1"/>
    <col min="6" max="6" width="7.75390625" style="0" customWidth="1"/>
    <col min="7" max="7" width="7.375" style="0" customWidth="1"/>
    <col min="8" max="8" width="7.25390625" style="0" customWidth="1"/>
    <col min="9" max="9" width="6.75390625" style="0" bestFit="1" customWidth="1"/>
    <col min="10" max="10" width="4.625" style="0" bestFit="1" customWidth="1"/>
    <col min="11" max="11" width="7.25390625" style="0" customWidth="1"/>
    <col min="12" max="15" width="4.625" style="0" bestFit="1" customWidth="1"/>
    <col min="16" max="16" width="7.125" style="0" customWidth="1"/>
    <col min="17" max="17" width="7.375" style="0" customWidth="1"/>
    <col min="18" max="19" width="7.25390625" style="0" customWidth="1"/>
  </cols>
  <sheetData>
    <row r="1" spans="14:19" ht="12.75">
      <c r="N1" s="49" t="s">
        <v>31</v>
      </c>
      <c r="O1" s="49"/>
      <c r="P1" s="49"/>
      <c r="Q1" s="49"/>
      <c r="R1" s="49"/>
      <c r="S1" s="49"/>
    </row>
    <row r="2" spans="14:19" ht="12.75">
      <c r="N2" s="49"/>
      <c r="O2" s="49"/>
      <c r="P2" s="49"/>
      <c r="Q2" s="49"/>
      <c r="R2" s="49"/>
      <c r="S2" s="49"/>
    </row>
    <row r="3" spans="14:19" ht="12.75">
      <c r="N3" s="49"/>
      <c r="O3" s="49"/>
      <c r="P3" s="49"/>
      <c r="Q3" s="49"/>
      <c r="R3" s="49"/>
      <c r="S3" s="49"/>
    </row>
    <row r="4" spans="14:19" ht="12.75">
      <c r="N4" s="49"/>
      <c r="O4" s="49"/>
      <c r="P4" s="49"/>
      <c r="Q4" s="49"/>
      <c r="R4" s="49"/>
      <c r="S4" s="49"/>
    </row>
    <row r="5" spans="14:19" ht="12.75">
      <c r="N5" s="49"/>
      <c r="O5" s="49"/>
      <c r="P5" s="49"/>
      <c r="Q5" s="49"/>
      <c r="R5" s="49"/>
      <c r="S5" s="49"/>
    </row>
    <row r="6" spans="14:19" ht="12.75">
      <c r="N6" s="49"/>
      <c r="O6" s="49"/>
      <c r="P6" s="49"/>
      <c r="Q6" s="49"/>
      <c r="R6" s="49"/>
      <c r="S6" s="49"/>
    </row>
    <row r="7" spans="1:19" ht="33.75" customHeight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63.75" customHeight="1" thickBot="1">
      <c r="A8" s="42" t="s">
        <v>0</v>
      </c>
      <c r="B8" s="42" t="s">
        <v>1</v>
      </c>
      <c r="C8" s="42" t="s">
        <v>34</v>
      </c>
      <c r="D8" s="45" t="s">
        <v>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</row>
    <row r="9" spans="1:19" ht="16.5" thickBot="1">
      <c r="A9" s="43"/>
      <c r="B9" s="43"/>
      <c r="C9" s="43"/>
      <c r="D9" s="45" t="s">
        <v>4</v>
      </c>
      <c r="E9" s="46"/>
      <c r="F9" s="46"/>
      <c r="G9" s="47"/>
      <c r="H9" s="45" t="s">
        <v>5</v>
      </c>
      <c r="I9" s="46"/>
      <c r="J9" s="46"/>
      <c r="K9" s="47"/>
      <c r="L9" s="45" t="s">
        <v>6</v>
      </c>
      <c r="M9" s="46"/>
      <c r="N9" s="46"/>
      <c r="O9" s="47"/>
      <c r="P9" s="45" t="s">
        <v>7</v>
      </c>
      <c r="Q9" s="46"/>
      <c r="R9" s="46"/>
      <c r="S9" s="47"/>
    </row>
    <row r="10" spans="1:19" ht="56.25" customHeight="1" thickBot="1">
      <c r="A10" s="44"/>
      <c r="B10" s="44"/>
      <c r="C10" s="44"/>
      <c r="D10" s="11" t="s">
        <v>8</v>
      </c>
      <c r="E10" s="11" t="s">
        <v>9</v>
      </c>
      <c r="F10" s="11" t="s">
        <v>10</v>
      </c>
      <c r="G10" s="12" t="s">
        <v>2</v>
      </c>
      <c r="H10" s="11" t="s">
        <v>11</v>
      </c>
      <c r="I10" s="11" t="s">
        <v>12</v>
      </c>
      <c r="J10" s="11" t="s">
        <v>13</v>
      </c>
      <c r="K10" s="12" t="s">
        <v>2</v>
      </c>
      <c r="L10" s="11" t="s">
        <v>14</v>
      </c>
      <c r="M10" s="11" t="s">
        <v>15</v>
      </c>
      <c r="N10" s="11" t="s">
        <v>16</v>
      </c>
      <c r="O10" s="12" t="s">
        <v>2</v>
      </c>
      <c r="P10" s="11" t="s">
        <v>17</v>
      </c>
      <c r="Q10" s="11" t="s">
        <v>18</v>
      </c>
      <c r="R10" s="11" t="s">
        <v>19</v>
      </c>
      <c r="S10" s="12" t="s">
        <v>2</v>
      </c>
    </row>
    <row r="11" spans="1:19" ht="24.75" customHeight="1" thickBot="1">
      <c r="A11" s="39" t="s">
        <v>29</v>
      </c>
      <c r="B11" s="9" t="s">
        <v>20</v>
      </c>
      <c r="C11" s="25">
        <f aca="true" t="shared" si="0" ref="C11:C16">G11+K11+O11+S11</f>
        <v>84.19999999999999</v>
      </c>
      <c r="D11" s="33">
        <v>10.05</v>
      </c>
      <c r="E11" s="33">
        <v>10</v>
      </c>
      <c r="F11" s="33">
        <v>9.5</v>
      </c>
      <c r="G11" s="25">
        <f aca="true" t="shared" si="1" ref="G11:G16">SUM(D11:F11)</f>
        <v>29.55</v>
      </c>
      <c r="H11" s="33">
        <v>6.3</v>
      </c>
      <c r="I11" s="33">
        <v>0</v>
      </c>
      <c r="J11" s="33">
        <v>0</v>
      </c>
      <c r="K11" s="25">
        <f aca="true" t="shared" si="2" ref="K11:K16">SUM(H11:J11)</f>
        <v>6.3</v>
      </c>
      <c r="L11" s="33">
        <v>0</v>
      </c>
      <c r="M11" s="33">
        <v>0</v>
      </c>
      <c r="N11" s="33">
        <v>0</v>
      </c>
      <c r="O11" s="25">
        <f aca="true" t="shared" si="3" ref="O11:O16">SUM(L11:N11)</f>
        <v>0</v>
      </c>
      <c r="P11" s="33">
        <v>16.2</v>
      </c>
      <c r="Q11" s="33">
        <v>16.2</v>
      </c>
      <c r="R11" s="33">
        <v>15.95</v>
      </c>
      <c r="S11" s="25">
        <f aca="true" t="shared" si="4" ref="S11:S18">SUM(P11:R11)</f>
        <v>48.349999999999994</v>
      </c>
    </row>
    <row r="12" spans="1:19" ht="14.25" thickBot="1">
      <c r="A12" s="40"/>
      <c r="B12" s="10" t="s">
        <v>26</v>
      </c>
      <c r="C12" s="25">
        <f t="shared" si="0"/>
        <v>17.72</v>
      </c>
      <c r="D12" s="32">
        <v>2.96</v>
      </c>
      <c r="E12" s="32">
        <v>2.94</v>
      </c>
      <c r="F12" s="32">
        <v>2.8</v>
      </c>
      <c r="G12" s="25">
        <f t="shared" si="1"/>
        <v>8.7</v>
      </c>
      <c r="H12" s="32">
        <v>1.9</v>
      </c>
      <c r="I12" s="32">
        <f>I13*4.707</f>
        <v>0</v>
      </c>
      <c r="J12" s="32">
        <f>J13*4.707</f>
        <v>0</v>
      </c>
      <c r="K12" s="25">
        <f t="shared" si="2"/>
        <v>1.9</v>
      </c>
      <c r="L12" s="32">
        <f aca="true" t="shared" si="5" ref="L12:N13">L13*2.995</f>
        <v>0</v>
      </c>
      <c r="M12" s="32">
        <f t="shared" si="5"/>
        <v>0</v>
      </c>
      <c r="N12" s="32">
        <f t="shared" si="5"/>
        <v>0</v>
      </c>
      <c r="O12" s="25">
        <f t="shared" si="3"/>
        <v>0</v>
      </c>
      <c r="P12" s="32">
        <v>2.38</v>
      </c>
      <c r="Q12" s="32">
        <v>2.38</v>
      </c>
      <c r="R12" s="32">
        <v>2.36</v>
      </c>
      <c r="S12" s="25">
        <f t="shared" si="4"/>
        <v>7.119999999999999</v>
      </c>
    </row>
    <row r="13" spans="1:19" ht="18" customHeight="1" thickBot="1">
      <c r="A13" s="39" t="s">
        <v>22</v>
      </c>
      <c r="B13" s="9" t="s">
        <v>20</v>
      </c>
      <c r="C13" s="25">
        <f>G13+K13+O13+S13</f>
        <v>0</v>
      </c>
      <c r="D13" s="32">
        <f>D14*2.995</f>
        <v>0</v>
      </c>
      <c r="E13" s="32">
        <f>E14*2.995</f>
        <v>0</v>
      </c>
      <c r="F13" s="32">
        <f>F14*2.995</f>
        <v>0</v>
      </c>
      <c r="G13" s="25">
        <f t="shared" si="1"/>
        <v>0</v>
      </c>
      <c r="H13" s="32">
        <f>H14*2.995</f>
        <v>0</v>
      </c>
      <c r="I13" s="32">
        <f>I14*2.995</f>
        <v>0</v>
      </c>
      <c r="J13" s="32">
        <f>J14*2.995</f>
        <v>0</v>
      </c>
      <c r="K13" s="25">
        <f t="shared" si="2"/>
        <v>0</v>
      </c>
      <c r="L13" s="32">
        <f t="shared" si="5"/>
        <v>0</v>
      </c>
      <c r="M13" s="32">
        <f t="shared" si="5"/>
        <v>0</v>
      </c>
      <c r="N13" s="32">
        <f t="shared" si="5"/>
        <v>0</v>
      </c>
      <c r="O13" s="25">
        <f t="shared" si="3"/>
        <v>0</v>
      </c>
      <c r="P13" s="32">
        <f>P14*2.995</f>
        <v>0</v>
      </c>
      <c r="Q13" s="32">
        <f>Q14*2.995</f>
        <v>0</v>
      </c>
      <c r="R13" s="32">
        <f>R14*2.9955</f>
        <v>0</v>
      </c>
      <c r="S13" s="25">
        <f t="shared" si="4"/>
        <v>0</v>
      </c>
    </row>
    <row r="14" spans="1:19" ht="21.75" customHeight="1" thickBot="1">
      <c r="A14" s="40"/>
      <c r="B14" s="10" t="s">
        <v>26</v>
      </c>
      <c r="C14" s="25">
        <f t="shared" si="0"/>
        <v>0</v>
      </c>
      <c r="D14" s="33">
        <v>0</v>
      </c>
      <c r="E14" s="33">
        <v>0</v>
      </c>
      <c r="F14" s="33">
        <v>0</v>
      </c>
      <c r="G14" s="25">
        <f t="shared" si="1"/>
        <v>0</v>
      </c>
      <c r="H14" s="33">
        <v>0</v>
      </c>
      <c r="I14" s="33">
        <v>0</v>
      </c>
      <c r="J14" s="33">
        <v>0</v>
      </c>
      <c r="K14" s="25">
        <f t="shared" si="2"/>
        <v>0</v>
      </c>
      <c r="L14" s="33">
        <v>0</v>
      </c>
      <c r="M14" s="33">
        <v>0</v>
      </c>
      <c r="N14" s="33">
        <v>0</v>
      </c>
      <c r="O14" s="25">
        <f t="shared" si="3"/>
        <v>0</v>
      </c>
      <c r="P14" s="33">
        <v>0</v>
      </c>
      <c r="Q14" s="33">
        <v>0</v>
      </c>
      <c r="R14" s="33">
        <v>0</v>
      </c>
      <c r="S14" s="25">
        <f t="shared" si="4"/>
        <v>0</v>
      </c>
    </row>
    <row r="15" spans="1:19" ht="19.5" customHeight="1" thickBot="1">
      <c r="A15" s="39" t="s">
        <v>23</v>
      </c>
      <c r="B15" s="9" t="s">
        <v>20</v>
      </c>
      <c r="C15" s="25">
        <f>G15+K15+O15+S15</f>
        <v>0</v>
      </c>
      <c r="D15" s="32">
        <f>D16*2.995</f>
        <v>0</v>
      </c>
      <c r="E15" s="32">
        <f>E16*2.995</f>
        <v>0</v>
      </c>
      <c r="F15" s="32">
        <f>F16*2.995</f>
        <v>0</v>
      </c>
      <c r="G15" s="25">
        <f t="shared" si="1"/>
        <v>0</v>
      </c>
      <c r="H15" s="32">
        <f>H16*2.995</f>
        <v>0</v>
      </c>
      <c r="I15" s="32">
        <f>I16*2.995</f>
        <v>0</v>
      </c>
      <c r="J15" s="32">
        <f>J16*2.995</f>
        <v>0</v>
      </c>
      <c r="K15" s="25">
        <f t="shared" si="2"/>
        <v>0</v>
      </c>
      <c r="L15" s="32">
        <f>L16*2.995</f>
        <v>0</v>
      </c>
      <c r="M15" s="32">
        <f>M16*2.995</f>
        <v>0</v>
      </c>
      <c r="N15" s="32">
        <f>N16*2.995</f>
        <v>0</v>
      </c>
      <c r="O15" s="25">
        <f t="shared" si="3"/>
        <v>0</v>
      </c>
      <c r="P15" s="32">
        <f>P16*2.995</f>
        <v>0</v>
      </c>
      <c r="Q15" s="32">
        <f>Q16*2.995</f>
        <v>0</v>
      </c>
      <c r="R15" s="32">
        <f>R16*2.995</f>
        <v>0</v>
      </c>
      <c r="S15" s="25">
        <f t="shared" si="4"/>
        <v>0</v>
      </c>
    </row>
    <row r="16" spans="1:19" ht="22.5" customHeight="1" thickBot="1">
      <c r="A16" s="40"/>
      <c r="B16" s="10" t="s">
        <v>26</v>
      </c>
      <c r="C16" s="25">
        <f t="shared" si="0"/>
        <v>0</v>
      </c>
      <c r="D16" s="33">
        <v>0</v>
      </c>
      <c r="E16" s="33">
        <v>0</v>
      </c>
      <c r="F16" s="33">
        <v>0</v>
      </c>
      <c r="G16" s="25">
        <f t="shared" si="1"/>
        <v>0</v>
      </c>
      <c r="H16" s="33">
        <v>0</v>
      </c>
      <c r="I16" s="33">
        <v>0</v>
      </c>
      <c r="J16" s="33">
        <v>0</v>
      </c>
      <c r="K16" s="25">
        <f t="shared" si="2"/>
        <v>0</v>
      </c>
      <c r="L16" s="33">
        <v>0</v>
      </c>
      <c r="M16" s="33">
        <v>0</v>
      </c>
      <c r="N16" s="33">
        <v>0</v>
      </c>
      <c r="O16" s="25">
        <f t="shared" si="3"/>
        <v>0</v>
      </c>
      <c r="P16" s="33">
        <v>0</v>
      </c>
      <c r="Q16" s="33">
        <v>0</v>
      </c>
      <c r="R16" s="33">
        <v>0</v>
      </c>
      <c r="S16" s="25">
        <f t="shared" si="4"/>
        <v>0</v>
      </c>
    </row>
    <row r="17" spans="1:19" ht="22.5" customHeight="1" thickBot="1">
      <c r="A17" s="39" t="s">
        <v>33</v>
      </c>
      <c r="B17" s="27" t="s">
        <v>20</v>
      </c>
      <c r="C17" s="28"/>
      <c r="D17" s="29"/>
      <c r="E17" s="29"/>
      <c r="F17" s="29"/>
      <c r="G17" s="28"/>
      <c r="H17" s="29"/>
      <c r="I17" s="29"/>
      <c r="J17" s="29"/>
      <c r="K17" s="28"/>
      <c r="L17" s="29"/>
      <c r="M17" s="29"/>
      <c r="N17" s="29"/>
      <c r="O17" s="28"/>
      <c r="P17" s="29"/>
      <c r="Q17" s="29"/>
      <c r="R17" s="29"/>
      <c r="S17" s="28">
        <f t="shared" si="4"/>
        <v>0</v>
      </c>
    </row>
    <row r="18" spans="1:19" ht="22.5" customHeight="1" thickBot="1">
      <c r="A18" s="40"/>
      <c r="B18" s="30" t="s">
        <v>21</v>
      </c>
      <c r="C18" s="28"/>
      <c r="D18" s="29"/>
      <c r="E18" s="29"/>
      <c r="F18" s="29"/>
      <c r="G18" s="28"/>
      <c r="H18" s="29"/>
      <c r="I18" s="29"/>
      <c r="J18" s="29"/>
      <c r="K18" s="28"/>
      <c r="L18" s="29"/>
      <c r="M18" s="29"/>
      <c r="N18" s="29"/>
      <c r="O18" s="28"/>
      <c r="P18" s="29"/>
      <c r="Q18" s="29"/>
      <c r="R18" s="29"/>
      <c r="S18" s="28">
        <f t="shared" si="4"/>
        <v>0</v>
      </c>
    </row>
    <row r="19" spans="1:19" ht="14.25" customHeight="1" thickBot="1">
      <c r="A19" s="37" t="s">
        <v>24</v>
      </c>
      <c r="B19" s="9" t="s">
        <v>20</v>
      </c>
      <c r="C19" s="25">
        <f>C11+C13+C15+C17</f>
        <v>84.19999999999999</v>
      </c>
      <c r="D19" s="25">
        <f aca="true" t="shared" si="6" ref="D19:S19">D11+D13+D15+D17</f>
        <v>10.05</v>
      </c>
      <c r="E19" s="25">
        <f t="shared" si="6"/>
        <v>10</v>
      </c>
      <c r="F19" s="25">
        <f t="shared" si="6"/>
        <v>9.5</v>
      </c>
      <c r="G19" s="25">
        <f t="shared" si="6"/>
        <v>29.55</v>
      </c>
      <c r="H19" s="25">
        <f t="shared" si="6"/>
        <v>6.3</v>
      </c>
      <c r="I19" s="25">
        <f t="shared" si="6"/>
        <v>0</v>
      </c>
      <c r="J19" s="25">
        <f t="shared" si="6"/>
        <v>0</v>
      </c>
      <c r="K19" s="25">
        <f t="shared" si="6"/>
        <v>6.3</v>
      </c>
      <c r="L19" s="25">
        <f t="shared" si="6"/>
        <v>0</v>
      </c>
      <c r="M19" s="25">
        <f t="shared" si="6"/>
        <v>0</v>
      </c>
      <c r="N19" s="25">
        <f t="shared" si="6"/>
        <v>0</v>
      </c>
      <c r="O19" s="25">
        <f t="shared" si="6"/>
        <v>0</v>
      </c>
      <c r="P19" s="25">
        <f t="shared" si="6"/>
        <v>16.2</v>
      </c>
      <c r="Q19" s="25">
        <f t="shared" si="6"/>
        <v>16.2</v>
      </c>
      <c r="R19" s="25">
        <f t="shared" si="6"/>
        <v>15.95</v>
      </c>
      <c r="S19" s="25">
        <f t="shared" si="6"/>
        <v>48.349999999999994</v>
      </c>
    </row>
    <row r="20" spans="1:19" ht="13.5" customHeight="1" thickBot="1">
      <c r="A20" s="38"/>
      <c r="B20" s="10" t="s">
        <v>26</v>
      </c>
      <c r="C20" s="25">
        <f>C12+C14+C16+C18</f>
        <v>17.72</v>
      </c>
      <c r="D20" s="25">
        <f aca="true" t="shared" si="7" ref="D20:S20">D12+D14+D16+D18</f>
        <v>2.96</v>
      </c>
      <c r="E20" s="25">
        <f t="shared" si="7"/>
        <v>2.94</v>
      </c>
      <c r="F20" s="25">
        <f t="shared" si="7"/>
        <v>2.8</v>
      </c>
      <c r="G20" s="25">
        <f t="shared" si="7"/>
        <v>8.7</v>
      </c>
      <c r="H20" s="25">
        <f t="shared" si="7"/>
        <v>1.9</v>
      </c>
      <c r="I20" s="25">
        <f t="shared" si="7"/>
        <v>0</v>
      </c>
      <c r="J20" s="25">
        <f t="shared" si="7"/>
        <v>0</v>
      </c>
      <c r="K20" s="25">
        <f t="shared" si="7"/>
        <v>1.9</v>
      </c>
      <c r="L20" s="25">
        <f t="shared" si="7"/>
        <v>0</v>
      </c>
      <c r="M20" s="25">
        <f t="shared" si="7"/>
        <v>0</v>
      </c>
      <c r="N20" s="25">
        <f t="shared" si="7"/>
        <v>0</v>
      </c>
      <c r="O20" s="25">
        <f t="shared" si="7"/>
        <v>0</v>
      </c>
      <c r="P20" s="25">
        <f t="shared" si="7"/>
        <v>2.38</v>
      </c>
      <c r="Q20" s="25">
        <f t="shared" si="7"/>
        <v>2.38</v>
      </c>
      <c r="R20" s="25">
        <f t="shared" si="7"/>
        <v>2.36</v>
      </c>
      <c r="S20" s="25">
        <f t="shared" si="7"/>
        <v>7.119999999999999</v>
      </c>
    </row>
    <row r="24" spans="2:19" s="13" customFormat="1" ht="18.75">
      <c r="B24" s="14" t="s">
        <v>38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 t="s">
        <v>28</v>
      </c>
      <c r="O24" s="14"/>
      <c r="P24" s="15"/>
      <c r="Q24" s="15"/>
      <c r="R24" s="15"/>
      <c r="S24" s="15"/>
    </row>
  </sheetData>
  <sheetProtection/>
  <mergeCells count="15">
    <mergeCell ref="H9:K9"/>
    <mergeCell ref="L9:O9"/>
    <mergeCell ref="P9:S9"/>
    <mergeCell ref="C8:C10"/>
    <mergeCell ref="A7:S7"/>
    <mergeCell ref="A11:A12"/>
    <mergeCell ref="A13:A14"/>
    <mergeCell ref="A15:A16"/>
    <mergeCell ref="A19:A20"/>
    <mergeCell ref="A17:A18"/>
    <mergeCell ref="N1:S6"/>
    <mergeCell ref="A8:A10"/>
    <mergeCell ref="B8:B10"/>
    <mergeCell ref="D8:S8"/>
    <mergeCell ref="D9:G9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105" zoomScaleNormal="90" zoomScaleSheetLayoutView="105" zoomScalePageLayoutView="0" workbookViewId="0" topLeftCell="A16">
      <selection activeCell="B22" sqref="B22"/>
    </sheetView>
  </sheetViews>
  <sheetFormatPr defaultColWidth="9.00390625" defaultRowHeight="12.75"/>
  <cols>
    <col min="1" max="1" width="23.125" style="4" customWidth="1"/>
    <col min="2" max="2" width="12.25390625" style="4" customWidth="1"/>
    <col min="3" max="3" width="10.375" style="4" bestFit="1" customWidth="1"/>
    <col min="4" max="4" width="8.75390625" style="4" customWidth="1"/>
    <col min="5" max="5" width="7.75390625" style="4" customWidth="1"/>
    <col min="6" max="6" width="8.75390625" style="4" customWidth="1"/>
    <col min="7" max="7" width="7.625" style="4" customWidth="1"/>
    <col min="8" max="8" width="7.75390625" style="4" customWidth="1"/>
    <col min="9" max="9" width="12.00390625" style="4" customWidth="1"/>
    <col min="10" max="10" width="6.625" style="4" customWidth="1"/>
    <col min="11" max="11" width="8.375" style="4" customWidth="1"/>
    <col min="12" max="13" width="5.625" style="4" customWidth="1"/>
    <col min="14" max="14" width="5.375" style="4" customWidth="1"/>
    <col min="15" max="15" width="5.25390625" style="4" customWidth="1"/>
    <col min="16" max="16" width="8.00390625" style="4" customWidth="1"/>
    <col min="17" max="17" width="8.25390625" style="4" customWidth="1"/>
    <col min="18" max="18" width="7.375" style="4" customWidth="1"/>
    <col min="19" max="19" width="8.375" style="4" customWidth="1"/>
    <col min="20" max="16384" width="9.125" style="4" customWidth="1"/>
  </cols>
  <sheetData>
    <row r="1" spans="14:19" ht="12.75" customHeight="1">
      <c r="N1" s="41" t="s">
        <v>30</v>
      </c>
      <c r="O1" s="41"/>
      <c r="P1" s="41"/>
      <c r="Q1" s="41"/>
      <c r="R1" s="41"/>
      <c r="S1" s="34"/>
    </row>
    <row r="2" spans="14:19" ht="12.75" customHeight="1">
      <c r="N2" s="41"/>
      <c r="O2" s="41"/>
      <c r="P2" s="41"/>
      <c r="Q2" s="41"/>
      <c r="R2" s="41"/>
      <c r="S2" s="34"/>
    </row>
    <row r="3" spans="14:19" ht="12.75" customHeight="1">
      <c r="N3" s="41"/>
      <c r="O3" s="41"/>
      <c r="P3" s="41"/>
      <c r="Q3" s="41"/>
      <c r="R3" s="41"/>
      <c r="S3" s="34"/>
    </row>
    <row r="4" spans="14:19" ht="41.25" customHeight="1">
      <c r="N4" s="41"/>
      <c r="O4" s="41"/>
      <c r="P4" s="41"/>
      <c r="Q4" s="41"/>
      <c r="R4" s="41"/>
      <c r="S4" s="34"/>
    </row>
    <row r="5" spans="1:19" ht="33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28.5" customHeight="1" thickBot="1">
      <c r="A6" s="51" t="s">
        <v>0</v>
      </c>
      <c r="B6" s="51" t="s">
        <v>1</v>
      </c>
      <c r="C6" s="51" t="s">
        <v>35</v>
      </c>
      <c r="D6" s="59" t="s">
        <v>3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</row>
    <row r="7" spans="1:19" ht="16.5" thickBot="1">
      <c r="A7" s="52"/>
      <c r="B7" s="52"/>
      <c r="C7" s="52"/>
      <c r="D7" s="59" t="s">
        <v>4</v>
      </c>
      <c r="E7" s="60"/>
      <c r="F7" s="60"/>
      <c r="G7" s="61"/>
      <c r="H7" s="59" t="s">
        <v>5</v>
      </c>
      <c r="I7" s="60"/>
      <c r="J7" s="60"/>
      <c r="K7" s="61"/>
      <c r="L7" s="59" t="s">
        <v>6</v>
      </c>
      <c r="M7" s="60"/>
      <c r="N7" s="60"/>
      <c r="O7" s="61"/>
      <c r="P7" s="59" t="s">
        <v>7</v>
      </c>
      <c r="Q7" s="60"/>
      <c r="R7" s="60"/>
      <c r="S7" s="61"/>
    </row>
    <row r="8" spans="1:19" ht="75" customHeight="1" thickBot="1">
      <c r="A8" s="53"/>
      <c r="B8" s="53"/>
      <c r="C8" s="53"/>
      <c r="D8" s="5" t="s">
        <v>8</v>
      </c>
      <c r="E8" s="5" t="s">
        <v>9</v>
      </c>
      <c r="F8" s="5" t="s">
        <v>10</v>
      </c>
      <c r="G8" s="6" t="s">
        <v>2</v>
      </c>
      <c r="H8" s="5" t="s">
        <v>11</v>
      </c>
      <c r="I8" s="5" t="s">
        <v>12</v>
      </c>
      <c r="J8" s="5" t="s">
        <v>13</v>
      </c>
      <c r="K8" s="6" t="s">
        <v>2</v>
      </c>
      <c r="L8" s="5" t="s">
        <v>14</v>
      </c>
      <c r="M8" s="5" t="s">
        <v>15</v>
      </c>
      <c r="N8" s="5" t="s">
        <v>16</v>
      </c>
      <c r="O8" s="6" t="s">
        <v>2</v>
      </c>
      <c r="P8" s="5" t="s">
        <v>17</v>
      </c>
      <c r="Q8" s="5" t="s">
        <v>18</v>
      </c>
      <c r="R8" s="5" t="s">
        <v>19</v>
      </c>
      <c r="S8" s="6" t="s">
        <v>2</v>
      </c>
    </row>
    <row r="9" spans="1:19" ht="24.75" customHeight="1" thickBot="1">
      <c r="A9" s="39" t="s">
        <v>29</v>
      </c>
      <c r="B9" s="1" t="s">
        <v>20</v>
      </c>
      <c r="C9" s="23">
        <f aca="true" t="shared" si="0" ref="C9:C16">G9+K9+O9+S9</f>
        <v>0</v>
      </c>
      <c r="D9" s="24">
        <f>D10*0.908</f>
        <v>0</v>
      </c>
      <c r="E9" s="24">
        <f>E10*0.908</f>
        <v>0</v>
      </c>
      <c r="F9" s="24">
        <f>F10*0.908</f>
        <v>0</v>
      </c>
      <c r="G9" s="25">
        <f aca="true" t="shared" si="1" ref="G9:G16">SUM(D9:F9)</f>
        <v>0</v>
      </c>
      <c r="H9" s="24">
        <f>H10*0.908</f>
        <v>0</v>
      </c>
      <c r="I9" s="24">
        <f>I10*0.908</f>
        <v>0</v>
      </c>
      <c r="J9" s="24">
        <f>J10*0.908</f>
        <v>0</v>
      </c>
      <c r="K9" s="25">
        <f aca="true" t="shared" si="2" ref="K9:K16">SUM(H9:J9)</f>
        <v>0</v>
      </c>
      <c r="L9" s="24">
        <f>L10*0.908</f>
        <v>0</v>
      </c>
      <c r="M9" s="24">
        <f>M10*0.908</f>
        <v>0</v>
      </c>
      <c r="N9" s="24">
        <f>N10*0.908</f>
        <v>0</v>
      </c>
      <c r="O9" s="25">
        <f aca="true" t="shared" si="3" ref="O9:O14">SUM(L9:N9)</f>
        <v>0</v>
      </c>
      <c r="P9" s="24">
        <f>P10*0.908</f>
        <v>0</v>
      </c>
      <c r="Q9" s="24">
        <f>Q10*0.908</f>
        <v>0</v>
      </c>
      <c r="R9" s="24">
        <f>R10*0.908</f>
        <v>0</v>
      </c>
      <c r="S9" s="25">
        <f aca="true" t="shared" si="4" ref="S9:S16">SUM(P9:R9)</f>
        <v>0</v>
      </c>
    </row>
    <row r="10" spans="1:19" ht="24.75" customHeight="1" thickBot="1">
      <c r="A10" s="40"/>
      <c r="B10" s="2" t="s">
        <v>25</v>
      </c>
      <c r="C10" s="23">
        <f t="shared" si="0"/>
        <v>0</v>
      </c>
      <c r="D10" s="26">
        <v>0</v>
      </c>
      <c r="E10" s="26">
        <v>0</v>
      </c>
      <c r="F10" s="26">
        <v>0</v>
      </c>
      <c r="G10" s="25">
        <f t="shared" si="1"/>
        <v>0</v>
      </c>
      <c r="H10" s="26">
        <v>0</v>
      </c>
      <c r="I10" s="26">
        <v>0</v>
      </c>
      <c r="J10" s="26">
        <v>0</v>
      </c>
      <c r="K10" s="25">
        <f t="shared" si="2"/>
        <v>0</v>
      </c>
      <c r="L10" s="26">
        <v>0</v>
      </c>
      <c r="M10" s="26">
        <v>0</v>
      </c>
      <c r="N10" s="26">
        <v>0</v>
      </c>
      <c r="O10" s="25">
        <f t="shared" si="3"/>
        <v>0</v>
      </c>
      <c r="P10" s="26">
        <v>0</v>
      </c>
      <c r="Q10" s="26">
        <v>0</v>
      </c>
      <c r="R10" s="26">
        <v>0</v>
      </c>
      <c r="S10" s="25">
        <f t="shared" si="4"/>
        <v>0</v>
      </c>
    </row>
    <row r="11" spans="1:19" ht="38.25" customHeight="1" thickBot="1">
      <c r="A11" s="56" t="s">
        <v>22</v>
      </c>
      <c r="B11" s="1" t="s">
        <v>20</v>
      </c>
      <c r="C11" s="23">
        <f t="shared" si="0"/>
        <v>46.2</v>
      </c>
      <c r="D11" s="24">
        <v>3</v>
      </c>
      <c r="E11" s="24">
        <v>8.35</v>
      </c>
      <c r="F11" s="24">
        <v>4.3</v>
      </c>
      <c r="G11" s="25">
        <f t="shared" si="1"/>
        <v>15.649999999999999</v>
      </c>
      <c r="H11" s="24">
        <v>4.7</v>
      </c>
      <c r="I11" s="24"/>
      <c r="J11" s="24">
        <f>J12*1.08</f>
        <v>0</v>
      </c>
      <c r="K11" s="25">
        <f>H11</f>
        <v>4.7</v>
      </c>
      <c r="L11" s="24">
        <f>L12*0.908</f>
        <v>0</v>
      </c>
      <c r="M11" s="24">
        <f>M12*0.908</f>
        <v>0</v>
      </c>
      <c r="N11" s="24">
        <f>N12*0.908</f>
        <v>0</v>
      </c>
      <c r="O11" s="25">
        <f t="shared" si="3"/>
        <v>0</v>
      </c>
      <c r="P11" s="24">
        <v>7.6</v>
      </c>
      <c r="Q11" s="24">
        <v>8.3</v>
      </c>
      <c r="R11" s="24">
        <v>9.95</v>
      </c>
      <c r="S11" s="25">
        <f t="shared" si="4"/>
        <v>25.85</v>
      </c>
    </row>
    <row r="12" spans="1:19" ht="38.25" customHeight="1" thickBot="1">
      <c r="A12" s="57"/>
      <c r="B12" s="2" t="s">
        <v>25</v>
      </c>
      <c r="C12" s="23">
        <f t="shared" si="0"/>
        <v>50.86</v>
      </c>
      <c r="D12" s="26">
        <v>3.3</v>
      </c>
      <c r="E12" s="26">
        <v>9.18</v>
      </c>
      <c r="F12" s="26">
        <v>4.72</v>
      </c>
      <c r="G12" s="25">
        <f t="shared" si="1"/>
        <v>17.2</v>
      </c>
      <c r="H12" s="26">
        <v>5.2</v>
      </c>
      <c r="I12" s="26"/>
      <c r="J12" s="26">
        <v>0</v>
      </c>
      <c r="K12" s="25">
        <f t="shared" si="2"/>
        <v>5.2</v>
      </c>
      <c r="L12" s="26">
        <v>0</v>
      </c>
      <c r="M12" s="26">
        <v>0</v>
      </c>
      <c r="N12" s="26">
        <v>0</v>
      </c>
      <c r="O12" s="25">
        <f t="shared" si="3"/>
        <v>0</v>
      </c>
      <c r="P12" s="26">
        <v>8.37</v>
      </c>
      <c r="Q12" s="26">
        <v>9.14</v>
      </c>
      <c r="R12" s="26">
        <v>10.95</v>
      </c>
      <c r="S12" s="25">
        <f t="shared" si="4"/>
        <v>28.459999999999997</v>
      </c>
    </row>
    <row r="13" spans="1:19" ht="39.75" customHeight="1" thickBot="1">
      <c r="A13" s="56" t="s">
        <v>23</v>
      </c>
      <c r="B13" s="1" t="s">
        <v>20</v>
      </c>
      <c r="C13" s="25">
        <f t="shared" si="0"/>
        <v>83.4</v>
      </c>
      <c r="D13" s="24">
        <v>11.1</v>
      </c>
      <c r="E13" s="24">
        <v>8.7</v>
      </c>
      <c r="F13" s="24">
        <v>13.4</v>
      </c>
      <c r="G13" s="25">
        <f t="shared" si="1"/>
        <v>33.199999999999996</v>
      </c>
      <c r="H13" s="24">
        <v>8.1</v>
      </c>
      <c r="I13" s="26"/>
      <c r="J13" s="24">
        <f>J14*0.908</f>
        <v>0</v>
      </c>
      <c r="K13" s="25">
        <f t="shared" si="2"/>
        <v>8.1</v>
      </c>
      <c r="L13" s="24">
        <f>L14*0.908</f>
        <v>0</v>
      </c>
      <c r="M13" s="24">
        <f>M14*0.908</f>
        <v>0</v>
      </c>
      <c r="N13" s="24">
        <f>N14*0.908</f>
        <v>0</v>
      </c>
      <c r="O13" s="25">
        <f t="shared" si="3"/>
        <v>0</v>
      </c>
      <c r="P13" s="24">
        <v>13.4</v>
      </c>
      <c r="Q13" s="24">
        <v>11.3</v>
      </c>
      <c r="R13" s="24">
        <v>17.4</v>
      </c>
      <c r="S13" s="25">
        <f t="shared" si="4"/>
        <v>42.1</v>
      </c>
    </row>
    <row r="14" spans="1:19" ht="33" customHeight="1" thickBot="1">
      <c r="A14" s="57"/>
      <c r="B14" s="2" t="s">
        <v>25</v>
      </c>
      <c r="C14" s="23">
        <f t="shared" si="0"/>
        <v>91.84</v>
      </c>
      <c r="D14" s="26">
        <v>12.23</v>
      </c>
      <c r="E14" s="26">
        <v>9.58</v>
      </c>
      <c r="F14" s="26">
        <v>14.75</v>
      </c>
      <c r="G14" s="25">
        <f t="shared" si="1"/>
        <v>36.56</v>
      </c>
      <c r="H14" s="26">
        <v>8.92</v>
      </c>
      <c r="I14" s="26"/>
      <c r="J14" s="26">
        <v>0</v>
      </c>
      <c r="K14" s="25">
        <f t="shared" si="2"/>
        <v>8.92</v>
      </c>
      <c r="L14" s="26">
        <v>0</v>
      </c>
      <c r="M14" s="26">
        <v>0</v>
      </c>
      <c r="N14" s="26">
        <v>0</v>
      </c>
      <c r="O14" s="25">
        <f t="shared" si="3"/>
        <v>0</v>
      </c>
      <c r="P14" s="26">
        <v>14.76</v>
      </c>
      <c r="Q14" s="26">
        <v>12.44</v>
      </c>
      <c r="R14" s="26">
        <v>19.16</v>
      </c>
      <c r="S14" s="25">
        <f t="shared" si="4"/>
        <v>46.36</v>
      </c>
    </row>
    <row r="15" spans="1:19" ht="33" customHeight="1" thickBot="1">
      <c r="A15" s="39" t="s">
        <v>33</v>
      </c>
      <c r="B15" s="27" t="s">
        <v>20</v>
      </c>
      <c r="C15" s="25">
        <f t="shared" si="0"/>
        <v>40.699999999999996</v>
      </c>
      <c r="D15" s="29">
        <v>3.4</v>
      </c>
      <c r="E15" s="29">
        <v>7.3</v>
      </c>
      <c r="F15" s="29">
        <v>2.9</v>
      </c>
      <c r="G15" s="28">
        <f t="shared" si="1"/>
        <v>13.6</v>
      </c>
      <c r="H15" s="29">
        <v>1.2</v>
      </c>
      <c r="I15" s="29"/>
      <c r="J15" s="29"/>
      <c r="K15" s="25">
        <f t="shared" si="2"/>
        <v>1.2</v>
      </c>
      <c r="L15" s="29"/>
      <c r="M15" s="29"/>
      <c r="N15" s="29"/>
      <c r="O15" s="28"/>
      <c r="P15" s="29">
        <v>7.5</v>
      </c>
      <c r="Q15" s="29">
        <v>10.9</v>
      </c>
      <c r="R15" s="29">
        <v>7.5</v>
      </c>
      <c r="S15" s="28">
        <f t="shared" si="4"/>
        <v>25.9</v>
      </c>
    </row>
    <row r="16" spans="1:19" ht="33" customHeight="1" thickBot="1">
      <c r="A16" s="40"/>
      <c r="B16" s="30" t="s">
        <v>21</v>
      </c>
      <c r="C16" s="23">
        <f t="shared" si="0"/>
        <v>44.83</v>
      </c>
      <c r="D16" s="29">
        <v>3.75</v>
      </c>
      <c r="E16" s="29">
        <v>8.04</v>
      </c>
      <c r="F16" s="29">
        <v>3.2</v>
      </c>
      <c r="G16" s="25">
        <f t="shared" si="1"/>
        <v>14.989999999999998</v>
      </c>
      <c r="H16" s="29">
        <v>1.32</v>
      </c>
      <c r="I16" s="29"/>
      <c r="J16" s="29"/>
      <c r="K16" s="25">
        <f t="shared" si="2"/>
        <v>1.32</v>
      </c>
      <c r="L16" s="29"/>
      <c r="M16" s="29"/>
      <c r="N16" s="29"/>
      <c r="O16" s="28"/>
      <c r="P16" s="29">
        <v>8.25</v>
      </c>
      <c r="Q16" s="29">
        <v>12.02</v>
      </c>
      <c r="R16" s="29">
        <v>8.25</v>
      </c>
      <c r="S16" s="28">
        <f t="shared" si="4"/>
        <v>28.52</v>
      </c>
    </row>
    <row r="17" spans="1:19" ht="14.25" thickBot="1">
      <c r="A17" s="54" t="s">
        <v>24</v>
      </c>
      <c r="B17" s="1" t="s">
        <v>20</v>
      </c>
      <c r="C17" s="23">
        <f>C9+C11+C13+C15</f>
        <v>170.3</v>
      </c>
      <c r="D17" s="23">
        <f aca="true" t="shared" si="5" ref="D17:S17">D9+D11+D13+D15</f>
        <v>17.5</v>
      </c>
      <c r="E17" s="23">
        <f t="shared" si="5"/>
        <v>24.349999999999998</v>
      </c>
      <c r="F17" s="23">
        <f t="shared" si="5"/>
        <v>20.599999999999998</v>
      </c>
      <c r="G17" s="23">
        <f t="shared" si="5"/>
        <v>62.449999999999996</v>
      </c>
      <c r="H17" s="23">
        <f t="shared" si="5"/>
        <v>14</v>
      </c>
      <c r="I17" s="23">
        <f>I9+I11+I13+I15</f>
        <v>0</v>
      </c>
      <c r="J17" s="23">
        <f t="shared" si="5"/>
        <v>0</v>
      </c>
      <c r="K17" s="23">
        <f t="shared" si="5"/>
        <v>14</v>
      </c>
      <c r="L17" s="23">
        <f t="shared" si="5"/>
        <v>0</v>
      </c>
      <c r="M17" s="23">
        <f t="shared" si="5"/>
        <v>0</v>
      </c>
      <c r="N17" s="23">
        <f t="shared" si="5"/>
        <v>0</v>
      </c>
      <c r="O17" s="23">
        <f t="shared" si="5"/>
        <v>0</v>
      </c>
      <c r="P17" s="23">
        <f t="shared" si="5"/>
        <v>28.5</v>
      </c>
      <c r="Q17" s="23">
        <f t="shared" si="5"/>
        <v>30.5</v>
      </c>
      <c r="R17" s="23">
        <f t="shared" si="5"/>
        <v>34.849999999999994</v>
      </c>
      <c r="S17" s="23">
        <f t="shared" si="5"/>
        <v>93.85</v>
      </c>
    </row>
    <row r="18" spans="1:19" ht="14.25" thickBot="1">
      <c r="A18" s="55"/>
      <c r="B18" s="2" t="s">
        <v>25</v>
      </c>
      <c r="C18" s="23">
        <f>C10+C12+C14+C16</f>
        <v>187.52999999999997</v>
      </c>
      <c r="D18" s="23">
        <f aca="true" t="shared" si="6" ref="D18:S18">D10+D12+D14+D16</f>
        <v>19.28</v>
      </c>
      <c r="E18" s="23">
        <f t="shared" si="6"/>
        <v>26.799999999999997</v>
      </c>
      <c r="F18" s="23">
        <f t="shared" si="6"/>
        <v>22.669999999999998</v>
      </c>
      <c r="G18" s="23">
        <f t="shared" si="6"/>
        <v>68.75</v>
      </c>
      <c r="H18" s="23">
        <f t="shared" si="6"/>
        <v>15.440000000000001</v>
      </c>
      <c r="I18" s="23">
        <f>I10+I12+I14+I16</f>
        <v>0</v>
      </c>
      <c r="J18" s="23">
        <f t="shared" si="6"/>
        <v>0</v>
      </c>
      <c r="K18" s="23">
        <f t="shared" si="6"/>
        <v>15.440000000000001</v>
      </c>
      <c r="L18" s="23">
        <f t="shared" si="6"/>
        <v>0</v>
      </c>
      <c r="M18" s="23">
        <f t="shared" si="6"/>
        <v>0</v>
      </c>
      <c r="N18" s="23">
        <f t="shared" si="6"/>
        <v>0</v>
      </c>
      <c r="O18" s="23">
        <f t="shared" si="6"/>
        <v>0</v>
      </c>
      <c r="P18" s="23">
        <f t="shared" si="6"/>
        <v>31.38</v>
      </c>
      <c r="Q18" s="23">
        <f t="shared" si="6"/>
        <v>33.599999999999994</v>
      </c>
      <c r="R18" s="23">
        <f t="shared" si="6"/>
        <v>38.36</v>
      </c>
      <c r="S18" s="23">
        <f t="shared" si="6"/>
        <v>103.33999999999999</v>
      </c>
    </row>
    <row r="19" spans="3:19" ht="12.75">
      <c r="C19" s="7"/>
      <c r="F19" s="16"/>
      <c r="G19" s="17"/>
      <c r="H19" s="18"/>
      <c r="I19" s="18"/>
      <c r="J19" s="18"/>
      <c r="K19" s="17"/>
      <c r="L19" s="18"/>
      <c r="M19" s="18"/>
      <c r="N19" s="18"/>
      <c r="O19" s="17"/>
      <c r="P19" s="18"/>
      <c r="Q19" s="18"/>
      <c r="R19" s="18"/>
      <c r="S19" s="17"/>
    </row>
    <row r="20" spans="6:19" ht="12.75">
      <c r="F20" s="16"/>
      <c r="G20" s="19"/>
      <c r="H20" s="16"/>
      <c r="I20" s="16"/>
      <c r="J20" s="16"/>
      <c r="K20" s="19"/>
      <c r="L20" s="16"/>
      <c r="M20" s="16"/>
      <c r="N20" s="16"/>
      <c r="O20" s="20"/>
      <c r="P20" s="16"/>
      <c r="Q20" s="16"/>
      <c r="R20" s="16"/>
      <c r="S20" s="20"/>
    </row>
    <row r="21" spans="6:19" ht="12.75"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1"/>
    </row>
    <row r="22" spans="2:19" s="13" customFormat="1" ht="18.75">
      <c r="B22" s="14" t="s">
        <v>38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 t="s">
        <v>28</v>
      </c>
      <c r="O22" s="14"/>
      <c r="P22" s="15"/>
      <c r="Q22" s="15"/>
      <c r="R22" s="15"/>
      <c r="S22" s="15"/>
    </row>
    <row r="23" spans="6:19" ht="12.75">
      <c r="F23" s="16"/>
      <c r="G23" s="17"/>
      <c r="H23" s="16"/>
      <c r="I23" s="16"/>
      <c r="J23" s="16"/>
      <c r="K23" s="17"/>
      <c r="L23" s="16"/>
      <c r="M23" s="16"/>
      <c r="N23" s="16"/>
      <c r="O23" s="16"/>
      <c r="P23" s="16"/>
      <c r="Q23" s="16"/>
      <c r="R23" s="16"/>
      <c r="S23" s="17"/>
    </row>
    <row r="24" spans="6:19" ht="12.75">
      <c r="F24" s="16"/>
      <c r="G24" s="8"/>
      <c r="H24" s="22"/>
      <c r="I24" s="22"/>
      <c r="J24" s="22"/>
      <c r="K24" s="8"/>
      <c r="L24" s="22"/>
      <c r="M24" s="22"/>
      <c r="N24" s="22"/>
      <c r="O24" s="22"/>
      <c r="P24" s="22"/>
      <c r="Q24" s="22"/>
      <c r="R24" s="22"/>
      <c r="S24" s="8"/>
    </row>
    <row r="25" spans="6:19" ht="12.75"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6:19" ht="12.75"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6:19" ht="12.75">
      <c r="F27" s="16"/>
      <c r="G27" s="17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7"/>
    </row>
    <row r="28" spans="6:19" ht="12.75">
      <c r="F28" s="16"/>
      <c r="G28" s="8"/>
      <c r="H28" s="22"/>
      <c r="I28" s="22"/>
      <c r="J28" s="22"/>
      <c r="K28" s="8"/>
      <c r="L28" s="22"/>
      <c r="M28" s="22"/>
      <c r="N28" s="22"/>
      <c r="O28" s="22"/>
      <c r="P28" s="22"/>
      <c r="Q28" s="22"/>
      <c r="R28" s="22"/>
      <c r="S28" s="8"/>
    </row>
    <row r="29" spans="6:19" ht="12.75"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</sheetData>
  <sheetProtection/>
  <mergeCells count="15">
    <mergeCell ref="N1:R4"/>
    <mergeCell ref="A9:A10"/>
    <mergeCell ref="A11:A12"/>
    <mergeCell ref="B6:B8"/>
    <mergeCell ref="D6:S6"/>
    <mergeCell ref="D7:G7"/>
    <mergeCell ref="H7:K7"/>
    <mergeCell ref="L7:O7"/>
    <mergeCell ref="P7:S7"/>
    <mergeCell ref="C6:C8"/>
    <mergeCell ref="A17:A18"/>
    <mergeCell ref="A15:A16"/>
    <mergeCell ref="A13:A14"/>
    <mergeCell ref="A6:A8"/>
    <mergeCell ref="A5:S5"/>
  </mergeCells>
  <printOptions/>
  <pageMargins left="0" right="0" top="0" bottom="0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="120" zoomScaleNormal="85" zoomScaleSheetLayoutView="120" zoomScalePageLayoutView="0" workbookViewId="0" topLeftCell="A1">
      <selection activeCell="H13" sqref="H13"/>
    </sheetView>
  </sheetViews>
  <sheetFormatPr defaultColWidth="9.00390625" defaultRowHeight="12.75"/>
  <cols>
    <col min="1" max="1" width="19.625" style="0" customWidth="1"/>
    <col min="3" max="3" width="9.375" style="0" bestFit="1" customWidth="1"/>
    <col min="4" max="4" width="5.875" style="0" customWidth="1"/>
    <col min="5" max="5" width="6.625" style="0" customWidth="1"/>
    <col min="6" max="6" width="5.25390625" style="0" customWidth="1"/>
    <col min="7" max="8" width="6.125" style="0" customWidth="1"/>
    <col min="9" max="9" width="6.625" style="0" customWidth="1"/>
    <col min="10" max="10" width="6.00390625" style="0" customWidth="1"/>
    <col min="11" max="11" width="6.625" style="0" customWidth="1"/>
    <col min="12" max="12" width="5.375" style="0" customWidth="1"/>
    <col min="13" max="13" width="5.75390625" style="0" customWidth="1"/>
    <col min="14" max="14" width="6.75390625" style="0" customWidth="1"/>
    <col min="15" max="15" width="7.25390625" style="0" customWidth="1"/>
    <col min="16" max="16" width="6.00390625" style="0" customWidth="1"/>
    <col min="17" max="17" width="6.375" style="0" customWidth="1"/>
    <col min="18" max="19" width="5.25390625" style="0" customWidth="1"/>
  </cols>
  <sheetData>
    <row r="1" spans="13:19" ht="12.75" customHeight="1">
      <c r="M1" s="41" t="s">
        <v>39</v>
      </c>
      <c r="N1" s="41"/>
      <c r="O1" s="41"/>
      <c r="P1" s="41"/>
      <c r="Q1" s="41"/>
      <c r="R1" s="41"/>
      <c r="S1" s="41"/>
    </row>
    <row r="2" spans="13:19" ht="12.75" customHeight="1">
      <c r="M2" s="41"/>
      <c r="N2" s="41"/>
      <c r="O2" s="41"/>
      <c r="P2" s="41"/>
      <c r="Q2" s="41"/>
      <c r="R2" s="41"/>
      <c r="S2" s="41"/>
    </row>
    <row r="3" spans="13:19" ht="12.75" customHeight="1">
      <c r="M3" s="41"/>
      <c r="N3" s="41"/>
      <c r="O3" s="41"/>
      <c r="P3" s="41"/>
      <c r="Q3" s="41"/>
      <c r="R3" s="41"/>
      <c r="S3" s="41"/>
    </row>
    <row r="4" spans="13:19" ht="60.75" customHeight="1">
      <c r="M4" s="41"/>
      <c r="N4" s="41"/>
      <c r="O4" s="41"/>
      <c r="P4" s="41"/>
      <c r="Q4" s="41"/>
      <c r="R4" s="41"/>
      <c r="S4" s="41"/>
    </row>
    <row r="5" spans="1:19" ht="33.75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19.5" customHeight="1" thickBot="1">
      <c r="A6" s="51" t="s">
        <v>0</v>
      </c>
      <c r="B6" s="51" t="s">
        <v>1</v>
      </c>
      <c r="C6" s="56" t="s">
        <v>37</v>
      </c>
      <c r="D6" s="64" t="s">
        <v>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</row>
    <row r="7" spans="1:19" ht="16.5" thickBot="1">
      <c r="A7" s="52"/>
      <c r="B7" s="52"/>
      <c r="C7" s="62"/>
      <c r="D7" s="59" t="s">
        <v>4</v>
      </c>
      <c r="E7" s="60"/>
      <c r="F7" s="60"/>
      <c r="G7" s="61"/>
      <c r="H7" s="59" t="s">
        <v>5</v>
      </c>
      <c r="I7" s="60"/>
      <c r="J7" s="60"/>
      <c r="K7" s="61"/>
      <c r="L7" s="59" t="s">
        <v>6</v>
      </c>
      <c r="M7" s="60"/>
      <c r="N7" s="60"/>
      <c r="O7" s="61"/>
      <c r="P7" s="59" t="s">
        <v>7</v>
      </c>
      <c r="Q7" s="60"/>
      <c r="R7" s="60"/>
      <c r="S7" s="61"/>
    </row>
    <row r="8" spans="1:19" ht="66" customHeight="1" thickBot="1">
      <c r="A8" s="53"/>
      <c r="B8" s="53"/>
      <c r="C8" s="57"/>
      <c r="D8" s="5" t="s">
        <v>8</v>
      </c>
      <c r="E8" s="5" t="s">
        <v>9</v>
      </c>
      <c r="F8" s="5" t="s">
        <v>10</v>
      </c>
      <c r="G8" s="6" t="s">
        <v>2</v>
      </c>
      <c r="H8" s="5" t="s">
        <v>11</v>
      </c>
      <c r="I8" s="5" t="s">
        <v>12</v>
      </c>
      <c r="J8" s="5" t="s">
        <v>13</v>
      </c>
      <c r="K8" s="6" t="s">
        <v>2</v>
      </c>
      <c r="L8" s="5" t="s">
        <v>14</v>
      </c>
      <c r="M8" s="5" t="s">
        <v>15</v>
      </c>
      <c r="N8" s="5" t="s">
        <v>16</v>
      </c>
      <c r="O8" s="6" t="s">
        <v>2</v>
      </c>
      <c r="P8" s="5" t="s">
        <v>17</v>
      </c>
      <c r="Q8" s="5" t="s">
        <v>18</v>
      </c>
      <c r="R8" s="5" t="s">
        <v>19</v>
      </c>
      <c r="S8" s="6" t="s">
        <v>2</v>
      </c>
    </row>
    <row r="9" spans="1:19" ht="18.75" customHeight="1" thickBot="1">
      <c r="A9" s="39" t="s">
        <v>29</v>
      </c>
      <c r="B9" s="1" t="s">
        <v>20</v>
      </c>
      <c r="C9" s="23">
        <f aca="true" t="shared" si="0" ref="C9:C16">G9+K9+O9+S9</f>
        <v>2.58</v>
      </c>
      <c r="D9" s="29">
        <v>0.27</v>
      </c>
      <c r="E9" s="29">
        <v>0.21</v>
      </c>
      <c r="F9" s="29">
        <v>0.21</v>
      </c>
      <c r="G9" s="28">
        <f aca="true" t="shared" si="1" ref="G9:G16">SUM(D9:F9)</f>
        <v>0.69</v>
      </c>
      <c r="H9" s="29">
        <v>0.21</v>
      </c>
      <c r="I9" s="29">
        <v>0.21</v>
      </c>
      <c r="J9" s="29">
        <v>0.18</v>
      </c>
      <c r="K9" s="28">
        <f aca="true" t="shared" si="2" ref="K9:K16">SUM(H9:J9)</f>
        <v>0.6</v>
      </c>
      <c r="L9" s="29">
        <v>0.18</v>
      </c>
      <c r="M9" s="29">
        <v>0.19</v>
      </c>
      <c r="N9" s="29">
        <v>0.23</v>
      </c>
      <c r="O9" s="28">
        <f aca="true" t="shared" si="3" ref="O9:O16">SUM(L9:N9)</f>
        <v>0.6</v>
      </c>
      <c r="P9" s="29">
        <v>0.23</v>
      </c>
      <c r="Q9" s="29">
        <v>0.24</v>
      </c>
      <c r="R9" s="29">
        <v>0.22</v>
      </c>
      <c r="S9" s="28">
        <f aca="true" t="shared" si="4" ref="S9:S16">SUM(P9:R9)</f>
        <v>0.69</v>
      </c>
    </row>
    <row r="10" spans="1:19" ht="26.25" thickBot="1">
      <c r="A10" s="40"/>
      <c r="B10" s="2" t="s">
        <v>27</v>
      </c>
      <c r="C10" s="25">
        <f t="shared" si="0"/>
        <v>0.27</v>
      </c>
      <c r="D10" s="31">
        <v>0.03</v>
      </c>
      <c r="E10" s="31">
        <v>0.02</v>
      </c>
      <c r="F10" s="31">
        <v>0.02</v>
      </c>
      <c r="G10" s="28">
        <f t="shared" si="1"/>
        <v>0.07</v>
      </c>
      <c r="H10" s="31">
        <v>0.02</v>
      </c>
      <c r="I10" s="31">
        <v>0.02</v>
      </c>
      <c r="J10" s="31">
        <v>0.02</v>
      </c>
      <c r="K10" s="28">
        <f t="shared" si="2"/>
        <v>0.06</v>
      </c>
      <c r="L10" s="31">
        <v>0.02</v>
      </c>
      <c r="M10" s="31">
        <v>0.02</v>
      </c>
      <c r="N10" s="31">
        <v>0.03</v>
      </c>
      <c r="O10" s="28">
        <f t="shared" si="3"/>
        <v>0.07</v>
      </c>
      <c r="P10" s="31">
        <v>0.02</v>
      </c>
      <c r="Q10" s="31">
        <v>0.02</v>
      </c>
      <c r="R10" s="31">
        <v>0.03</v>
      </c>
      <c r="S10" s="28">
        <f t="shared" si="4"/>
        <v>0.07</v>
      </c>
    </row>
    <row r="11" spans="1:19" ht="32.25" customHeight="1" thickBot="1">
      <c r="A11" s="56" t="s">
        <v>22</v>
      </c>
      <c r="B11" s="1" t="s">
        <v>20</v>
      </c>
      <c r="C11" s="23">
        <f t="shared" si="0"/>
        <v>2.59</v>
      </c>
      <c r="D11" s="29">
        <v>0.1</v>
      </c>
      <c r="E11" s="29">
        <v>0.15</v>
      </c>
      <c r="F11" s="29">
        <v>0.15</v>
      </c>
      <c r="G11" s="28">
        <f t="shared" si="1"/>
        <v>0.4</v>
      </c>
      <c r="H11" s="29">
        <v>0.25</v>
      </c>
      <c r="I11" s="29">
        <v>0.25</v>
      </c>
      <c r="J11" s="29">
        <v>0.21</v>
      </c>
      <c r="K11" s="28">
        <f t="shared" si="2"/>
        <v>0.71</v>
      </c>
      <c r="L11" s="29">
        <v>0.21</v>
      </c>
      <c r="M11" s="29">
        <v>0.23</v>
      </c>
      <c r="N11" s="29">
        <v>0.26</v>
      </c>
      <c r="O11" s="28">
        <f t="shared" si="3"/>
        <v>0.7</v>
      </c>
      <c r="P11" s="29">
        <v>0.26</v>
      </c>
      <c r="Q11" s="29">
        <v>0.27</v>
      </c>
      <c r="R11" s="29">
        <v>0.25</v>
      </c>
      <c r="S11" s="28">
        <f t="shared" si="4"/>
        <v>0.78</v>
      </c>
    </row>
    <row r="12" spans="1:19" ht="26.25" thickBot="1">
      <c r="A12" s="57"/>
      <c r="B12" s="2" t="s">
        <v>27</v>
      </c>
      <c r="C12" s="25">
        <f t="shared" si="0"/>
        <v>0.27</v>
      </c>
      <c r="D12" s="31">
        <v>0.01</v>
      </c>
      <c r="E12" s="31">
        <v>0.01</v>
      </c>
      <c r="F12" s="31">
        <v>0.02</v>
      </c>
      <c r="G12" s="28">
        <f t="shared" si="1"/>
        <v>0.04</v>
      </c>
      <c r="H12" s="31">
        <v>0.03</v>
      </c>
      <c r="I12" s="31">
        <v>0.03</v>
      </c>
      <c r="J12" s="31">
        <v>0.02</v>
      </c>
      <c r="K12" s="28">
        <f t="shared" si="2"/>
        <v>0.08</v>
      </c>
      <c r="L12" s="31">
        <v>0.02</v>
      </c>
      <c r="M12" s="31">
        <v>0.02</v>
      </c>
      <c r="N12" s="31">
        <v>0.03</v>
      </c>
      <c r="O12" s="28">
        <f t="shared" si="3"/>
        <v>0.07</v>
      </c>
      <c r="P12" s="31">
        <v>0.03</v>
      </c>
      <c r="Q12" s="31">
        <v>0.03</v>
      </c>
      <c r="R12" s="31">
        <v>0.02</v>
      </c>
      <c r="S12" s="28">
        <f t="shared" si="4"/>
        <v>0.08</v>
      </c>
    </row>
    <row r="13" spans="1:19" ht="27" customHeight="1" thickBot="1">
      <c r="A13" s="56" t="s">
        <v>23</v>
      </c>
      <c r="B13" s="1" t="s">
        <v>20</v>
      </c>
      <c r="C13" s="23">
        <f t="shared" si="0"/>
        <v>2.165</v>
      </c>
      <c r="D13" s="29">
        <v>0.13</v>
      </c>
      <c r="E13" s="29">
        <v>0.13</v>
      </c>
      <c r="F13" s="29">
        <v>0.13</v>
      </c>
      <c r="G13" s="28">
        <f t="shared" si="1"/>
        <v>0.39</v>
      </c>
      <c r="H13" s="29">
        <v>0.2</v>
      </c>
      <c r="I13" s="29">
        <v>0.195</v>
      </c>
      <c r="J13" s="29">
        <v>0.17</v>
      </c>
      <c r="K13" s="28">
        <f t="shared" si="2"/>
        <v>0.5650000000000001</v>
      </c>
      <c r="L13" s="29">
        <v>0.17</v>
      </c>
      <c r="M13" s="29">
        <v>0.19</v>
      </c>
      <c r="N13" s="29">
        <v>0.21</v>
      </c>
      <c r="O13" s="28">
        <f t="shared" si="3"/>
        <v>0.57</v>
      </c>
      <c r="P13" s="29">
        <v>0.21</v>
      </c>
      <c r="Q13" s="29">
        <v>0.22</v>
      </c>
      <c r="R13" s="29">
        <v>0.21</v>
      </c>
      <c r="S13" s="28">
        <f t="shared" si="4"/>
        <v>0.64</v>
      </c>
    </row>
    <row r="14" spans="1:19" ht="26.25" thickBot="1">
      <c r="A14" s="57"/>
      <c r="B14" s="2" t="s">
        <v>27</v>
      </c>
      <c r="C14" s="25">
        <f t="shared" si="0"/>
        <v>0.2279</v>
      </c>
      <c r="D14" s="31">
        <v>0.01</v>
      </c>
      <c r="E14" s="31">
        <v>0.01</v>
      </c>
      <c r="F14" s="31">
        <v>0.0179</v>
      </c>
      <c r="G14" s="28">
        <f t="shared" si="1"/>
        <v>0.0379</v>
      </c>
      <c r="H14" s="31">
        <v>0.02</v>
      </c>
      <c r="I14" s="31">
        <v>0.02</v>
      </c>
      <c r="J14" s="31">
        <v>0.02</v>
      </c>
      <c r="K14" s="28">
        <f t="shared" si="2"/>
        <v>0.06</v>
      </c>
      <c r="L14" s="31">
        <v>0.02</v>
      </c>
      <c r="M14" s="31">
        <v>0.02</v>
      </c>
      <c r="N14" s="31">
        <v>0.02</v>
      </c>
      <c r="O14" s="28">
        <f t="shared" si="3"/>
        <v>0.06</v>
      </c>
      <c r="P14" s="31">
        <v>0.02</v>
      </c>
      <c r="Q14" s="31">
        <v>0.03</v>
      </c>
      <c r="R14" s="31">
        <v>0.02</v>
      </c>
      <c r="S14" s="28">
        <f t="shared" si="4"/>
        <v>0.07</v>
      </c>
    </row>
    <row r="15" spans="1:19" ht="14.25" thickBot="1">
      <c r="A15" s="39" t="s">
        <v>33</v>
      </c>
      <c r="B15" s="27" t="s">
        <v>20</v>
      </c>
      <c r="C15" s="23">
        <f t="shared" si="0"/>
        <v>1.59</v>
      </c>
      <c r="D15" s="29">
        <v>0.1</v>
      </c>
      <c r="E15" s="29">
        <v>0.1</v>
      </c>
      <c r="F15" s="29">
        <v>0.1</v>
      </c>
      <c r="G15" s="28">
        <f t="shared" si="1"/>
        <v>0.30000000000000004</v>
      </c>
      <c r="H15" s="29">
        <v>0.14</v>
      </c>
      <c r="I15" s="29">
        <v>0.14</v>
      </c>
      <c r="J15" s="29">
        <v>0.13</v>
      </c>
      <c r="K15" s="28">
        <f t="shared" si="2"/>
        <v>0.41000000000000003</v>
      </c>
      <c r="L15" s="29">
        <v>0.13</v>
      </c>
      <c r="M15" s="29">
        <v>0.13</v>
      </c>
      <c r="N15" s="29">
        <v>0.15</v>
      </c>
      <c r="O15" s="28">
        <f t="shared" si="3"/>
        <v>0.41000000000000003</v>
      </c>
      <c r="P15" s="29">
        <v>0.15</v>
      </c>
      <c r="Q15" s="29">
        <v>0.16</v>
      </c>
      <c r="R15" s="29">
        <v>0.16</v>
      </c>
      <c r="S15" s="28">
        <f t="shared" si="4"/>
        <v>0.47</v>
      </c>
    </row>
    <row r="16" spans="1:19" ht="14.25" thickBot="1">
      <c r="A16" s="40"/>
      <c r="B16" s="30" t="s">
        <v>21</v>
      </c>
      <c r="C16" s="25">
        <f t="shared" si="0"/>
        <v>0.16000000000000003</v>
      </c>
      <c r="D16" s="29">
        <v>0.01</v>
      </c>
      <c r="E16" s="29">
        <v>0.01</v>
      </c>
      <c r="F16" s="29">
        <v>0.01</v>
      </c>
      <c r="G16" s="28">
        <f t="shared" si="1"/>
        <v>0.03</v>
      </c>
      <c r="H16" s="29">
        <v>0.02</v>
      </c>
      <c r="I16" s="29">
        <v>0.01</v>
      </c>
      <c r="J16" s="29">
        <v>0.01</v>
      </c>
      <c r="K16" s="28">
        <f t="shared" si="2"/>
        <v>0.04</v>
      </c>
      <c r="L16" s="29">
        <v>0.01</v>
      </c>
      <c r="M16" s="29">
        <v>0.01</v>
      </c>
      <c r="N16" s="29">
        <v>0.02</v>
      </c>
      <c r="O16" s="28">
        <f t="shared" si="3"/>
        <v>0.04</v>
      </c>
      <c r="P16" s="29">
        <v>0.01</v>
      </c>
      <c r="Q16" s="29">
        <v>0.02</v>
      </c>
      <c r="R16" s="29">
        <v>0.02</v>
      </c>
      <c r="S16" s="28">
        <f t="shared" si="4"/>
        <v>0.05</v>
      </c>
    </row>
    <row r="17" spans="1:19" ht="20.25" customHeight="1" thickBot="1">
      <c r="A17" s="54" t="s">
        <v>24</v>
      </c>
      <c r="B17" s="1" t="s">
        <v>20</v>
      </c>
      <c r="C17" s="25">
        <v>9</v>
      </c>
      <c r="D17" s="29">
        <f aca="true" t="shared" si="5" ref="D17:R17">D9+D11+D13+D15</f>
        <v>0.6</v>
      </c>
      <c r="E17" s="29">
        <f t="shared" si="5"/>
        <v>0.59</v>
      </c>
      <c r="F17" s="29">
        <f t="shared" si="5"/>
        <v>0.59</v>
      </c>
      <c r="G17" s="28">
        <f t="shared" si="5"/>
        <v>1.78</v>
      </c>
      <c r="H17" s="29">
        <f t="shared" si="5"/>
        <v>0.7999999999999999</v>
      </c>
      <c r="I17" s="29">
        <f t="shared" si="5"/>
        <v>0.795</v>
      </c>
      <c r="J17" s="29">
        <f t="shared" si="5"/>
        <v>0.6900000000000001</v>
      </c>
      <c r="K17" s="28">
        <f t="shared" si="5"/>
        <v>2.285</v>
      </c>
      <c r="L17" s="29">
        <f t="shared" si="5"/>
        <v>0.6900000000000001</v>
      </c>
      <c r="M17" s="29">
        <f t="shared" si="5"/>
        <v>0.7400000000000001</v>
      </c>
      <c r="N17" s="29">
        <f t="shared" si="5"/>
        <v>0.85</v>
      </c>
      <c r="O17" s="28">
        <f t="shared" si="5"/>
        <v>2.28</v>
      </c>
      <c r="P17" s="29">
        <f t="shared" si="5"/>
        <v>0.85</v>
      </c>
      <c r="Q17" s="29">
        <f t="shared" si="5"/>
        <v>0.89</v>
      </c>
      <c r="R17" s="29">
        <f t="shared" si="5"/>
        <v>0.84</v>
      </c>
      <c r="S17" s="28">
        <f>S9+S11+S13+S15</f>
        <v>2.58</v>
      </c>
    </row>
    <row r="18" spans="1:19" ht="26.25" thickBot="1">
      <c r="A18" s="55"/>
      <c r="B18" s="2" t="s">
        <v>27</v>
      </c>
      <c r="C18" s="25">
        <f>C10+C12+C14+C16</f>
        <v>0.9279000000000001</v>
      </c>
      <c r="D18" s="29">
        <f aca="true" t="shared" si="6" ref="D18:R18">D10+D12+D14+D16</f>
        <v>0.060000000000000005</v>
      </c>
      <c r="E18" s="29">
        <f t="shared" si="6"/>
        <v>0.05</v>
      </c>
      <c r="F18" s="29">
        <f t="shared" si="6"/>
        <v>0.0679</v>
      </c>
      <c r="G18" s="28">
        <f t="shared" si="6"/>
        <v>0.17790000000000003</v>
      </c>
      <c r="H18" s="29">
        <f t="shared" si="6"/>
        <v>0.09000000000000001</v>
      </c>
      <c r="I18" s="29">
        <f t="shared" si="6"/>
        <v>0.08</v>
      </c>
      <c r="J18" s="29">
        <f t="shared" si="6"/>
        <v>0.06999999999999999</v>
      </c>
      <c r="K18" s="28">
        <f t="shared" si="6"/>
        <v>0.24000000000000002</v>
      </c>
      <c r="L18" s="29">
        <f t="shared" si="6"/>
        <v>0.06999999999999999</v>
      </c>
      <c r="M18" s="29">
        <f t="shared" si="6"/>
        <v>0.06999999999999999</v>
      </c>
      <c r="N18" s="29">
        <f t="shared" si="6"/>
        <v>0.1</v>
      </c>
      <c r="O18" s="28">
        <f t="shared" si="6"/>
        <v>0.24000000000000002</v>
      </c>
      <c r="P18" s="29">
        <f t="shared" si="6"/>
        <v>0.08</v>
      </c>
      <c r="Q18" s="29">
        <f t="shared" si="6"/>
        <v>0.1</v>
      </c>
      <c r="R18" s="29">
        <f t="shared" si="6"/>
        <v>0.09000000000000001</v>
      </c>
      <c r="S18" s="28">
        <f>S10+S12+S14+S16</f>
        <v>0.27</v>
      </c>
    </row>
    <row r="22" spans="2:19" s="13" customFormat="1" ht="18.75">
      <c r="B22" s="14" t="s">
        <v>38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 t="s">
        <v>28</v>
      </c>
      <c r="O22" s="14"/>
      <c r="P22" s="15"/>
      <c r="Q22" s="15"/>
      <c r="R22" s="15"/>
      <c r="S22" s="15"/>
    </row>
  </sheetData>
  <sheetProtection/>
  <mergeCells count="15">
    <mergeCell ref="A17:A18"/>
    <mergeCell ref="M1:S4"/>
    <mergeCell ref="A9:A10"/>
    <mergeCell ref="A11:A12"/>
    <mergeCell ref="A13:A14"/>
    <mergeCell ref="A6:A8"/>
    <mergeCell ref="B6:B8"/>
    <mergeCell ref="D6:S6"/>
    <mergeCell ref="D7:G7"/>
    <mergeCell ref="A15:A16"/>
    <mergeCell ref="H7:K7"/>
    <mergeCell ref="L7:O7"/>
    <mergeCell ref="P7:S7"/>
    <mergeCell ref="C6:C8"/>
    <mergeCell ref="A5:S5"/>
  </mergeCells>
  <printOptions/>
  <pageMargins left="0" right="0.7874015748031497" top="0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MSPUTNIK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Андрей</cp:lastModifiedBy>
  <cp:lastPrinted>2014-07-21T08:59:38Z</cp:lastPrinted>
  <dcterms:created xsi:type="dcterms:W3CDTF">2011-04-15T14:00:54Z</dcterms:created>
  <dcterms:modified xsi:type="dcterms:W3CDTF">2014-07-21T09:57:05Z</dcterms:modified>
  <cp:category/>
  <cp:version/>
  <cp:contentType/>
  <cp:contentStatus/>
</cp:coreProperties>
</file>