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7800" windowHeight="4320" tabRatio="899" firstSheet="1" activeTab="1"/>
  </bookViews>
  <sheets>
    <sheet name="І кошик 11 (4)" sheetId="1" state="hidden" r:id="rId1"/>
    <sheet name="аналіз 2016" sheetId="2" r:id="rId2"/>
  </sheets>
  <definedNames>
    <definedName name="_xlnm.Print_Area" localSheetId="1">'аналіз 2016'!$A$1:$I$34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<sst xmlns="http://schemas.openxmlformats.org/spreadsheetml/2006/main" count="70" uniqueCount="44">
  <si>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</si>
  <si>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</si>
  <si>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</si>
  <si>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</si>
  <si>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</si>
  <si>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</si>
  <si>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</si>
  <si>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</si>
  <si>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</si>
  <si>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</si>
  <si>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</si>
  <si>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</si>
  <si>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</si>
  <si>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</si>
  <si>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</si>
  <si>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</si>
  <si>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</si>
  <si>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</si>
  <si>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</si>
  <si>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</si>
  <si>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</si>
  <si>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</si>
  <si>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</si>
  <si>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</si>
  <si>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</si>
  <si>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</si>
  <si>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</si>
  <si>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</si>
  <si>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</si>
  <si>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</si>
  <si>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</si>
  <si>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</si>
  <si>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</si>
  <si>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</si>
  <si>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</si>
  <si>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В.о.начальника фінуправління                                                                                                       О.А.Радько</t>
  </si>
  <si>
    <t>Затверджено з урах.змін на 2016 рік</t>
  </si>
  <si>
    <t>до затвердженого з урах.змін плану на 2016 рік</t>
  </si>
  <si>
    <t>затвердженого з урах.змін плану на 2016 рік</t>
  </si>
  <si>
    <t xml:space="preserve">              виконання  бюджету  Сарненського  району за січень-квітень 2016 року                             </t>
  </si>
  <si>
    <t>Затверджено з урах. змін на січень-квітень 2016 року</t>
  </si>
  <si>
    <t>Фактично  надійшло за січень-квітень 2016 року</t>
  </si>
  <si>
    <t>до затвердженого з урах.змін плану на січень-квітень 2016 року</t>
  </si>
  <si>
    <t>станом на 15.04.2016 року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</si>
</sst>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</numFmts>
  <fonts count="53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 wrapText="1" indent="1"/>
      <protection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1" fontId="18" fillId="0" borderId="10" xfId="0" applyNumberFormat="1" applyFont="1" applyBorder="1" applyAlignment="1">
      <alignment vertical="center"/>
    </xf>
    <xf numFmtId="180" fontId="18" fillId="0" borderId="10" xfId="0" applyNumberFormat="1" applyFont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/>
      <protection locked="0"/>
    </xf>
    <xf numFmtId="180" fontId="18" fillId="33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33031632"/>
        <c:axId val="28849233"/>
      </c:barChart>
      <c:catAx>
        <c:axId val="33031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849233"/>
        <c:crosses val="autoZero"/>
        <c:auto val="1"/>
        <c:lblOffset val="100"/>
        <c:tickLblSkip val="2"/>
        <c:noMultiLvlLbl val="0"/>
      </c:catAx>
      <c:valAx>
        <c:axId val="288492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31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3" t="s">
        <v>25</v>
      </c>
      <c r="B1" s="33"/>
      <c r="C1" s="33"/>
    </row>
    <row r="2" spans="1:3" ht="25.5" customHeight="1">
      <c r="A2" s="37" t="s">
        <v>30</v>
      </c>
      <c r="B2" s="37"/>
      <c r="C2" s="37"/>
    </row>
    <row r="3" spans="1:3" ht="25.5" customHeight="1">
      <c r="A3" s="37"/>
      <c r="B3" s="37"/>
      <c r="C3" s="37"/>
    </row>
    <row r="4" spans="1:3" ht="25.5" customHeight="1">
      <c r="A4" s="37"/>
      <c r="B4" s="37"/>
      <c r="C4" s="37"/>
    </row>
    <row r="5" spans="1:3" ht="25.5">
      <c r="A5" s="5"/>
      <c r="B5" s="5"/>
      <c r="C5" s="5"/>
    </row>
    <row r="7" spans="1:3" ht="17.25" customHeight="1">
      <c r="A7" s="35" t="s">
        <v>0</v>
      </c>
      <c r="B7" s="38" t="s">
        <v>1</v>
      </c>
      <c r="C7" s="10" t="s">
        <v>28</v>
      </c>
    </row>
    <row r="8" spans="1:3" ht="83.25" customHeight="1">
      <c r="A8" s="36"/>
      <c r="B8" s="39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4" t="s">
        <v>27</v>
      </c>
      <c r="C34" s="34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="62" zoomScaleNormal="75" zoomScaleSheetLayoutView="62" zoomScalePageLayoutView="0" workbookViewId="0" topLeftCell="A1">
      <selection activeCell="E29" sqref="E29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22.33203125" style="0" customWidth="1"/>
    <col min="4" max="4" width="24" style="0" customWidth="1"/>
    <col min="5" max="5" width="23.83203125" style="0" customWidth="1"/>
    <col min="6" max="8" width="27.16015625" style="0" customWidth="1"/>
    <col min="9" max="9" width="26" style="0" customWidth="1"/>
  </cols>
  <sheetData>
    <row r="1" spans="1:9" ht="55.5" customHeight="1">
      <c r="A1" s="41" t="s">
        <v>31</v>
      </c>
      <c r="B1" s="41"/>
      <c r="C1" s="41"/>
      <c r="D1" s="41"/>
      <c r="E1" s="41"/>
      <c r="F1" s="41"/>
      <c r="G1" s="41"/>
      <c r="H1" s="41"/>
      <c r="I1" s="41"/>
    </row>
    <row r="2" spans="1:9" ht="25.5" customHeight="1">
      <c r="A2" s="42" t="s">
        <v>39</v>
      </c>
      <c r="B2" s="42"/>
      <c r="C2" s="42"/>
      <c r="D2" s="42"/>
      <c r="E2" s="42"/>
      <c r="F2" s="42"/>
      <c r="G2" s="42"/>
      <c r="H2" s="42"/>
      <c r="I2" s="42"/>
    </row>
    <row r="3" spans="1:9" ht="12.75" customHeight="1">
      <c r="A3" s="42"/>
      <c r="B3" s="42"/>
      <c r="C3" s="42"/>
      <c r="D3" s="42"/>
      <c r="E3" s="42"/>
      <c r="F3" s="42"/>
      <c r="G3" s="42"/>
      <c r="H3" s="42"/>
      <c r="I3" s="42"/>
    </row>
    <row r="4" spans="1:9" ht="11.25" customHeight="1">
      <c r="A4" s="42"/>
      <c r="B4" s="42"/>
      <c r="C4" s="42"/>
      <c r="D4" s="42"/>
      <c r="E4" s="42"/>
      <c r="F4" s="42"/>
      <c r="G4" s="42"/>
      <c r="H4" s="42"/>
      <c r="I4" s="42"/>
    </row>
    <row r="5" spans="2:9" ht="34.5" customHeight="1">
      <c r="B5" s="33" t="s">
        <v>43</v>
      </c>
      <c r="C5" s="33"/>
      <c r="D5" s="33"/>
      <c r="E5" s="33"/>
      <c r="F5" s="33"/>
      <c r="G5" s="33"/>
      <c r="H5" s="33"/>
      <c r="I5" s="33"/>
    </row>
    <row r="6" ht="15.75">
      <c r="I6" s="23" t="s">
        <v>33</v>
      </c>
    </row>
    <row r="7" spans="1:9" ht="24" customHeight="1">
      <c r="A7" s="43" t="s">
        <v>0</v>
      </c>
      <c r="B7" s="45" t="s">
        <v>1</v>
      </c>
      <c r="C7" s="45" t="s">
        <v>36</v>
      </c>
      <c r="D7" s="45" t="s">
        <v>40</v>
      </c>
      <c r="E7" s="45" t="s">
        <v>41</v>
      </c>
      <c r="F7" s="48" t="s">
        <v>32</v>
      </c>
      <c r="G7" s="49"/>
      <c r="H7" s="50" t="s">
        <v>28</v>
      </c>
      <c r="I7" s="51"/>
    </row>
    <row r="8" spans="1:9" ht="207.75" customHeight="1">
      <c r="A8" s="44"/>
      <c r="B8" s="46"/>
      <c r="C8" s="46"/>
      <c r="D8" s="46"/>
      <c r="E8" s="46"/>
      <c r="F8" s="24" t="s">
        <v>37</v>
      </c>
      <c r="G8" s="24" t="s">
        <v>42</v>
      </c>
      <c r="H8" s="24" t="s">
        <v>38</v>
      </c>
      <c r="I8" s="14" t="s">
        <v>42</v>
      </c>
    </row>
    <row r="9" spans="1:9" ht="32.25" customHeight="1">
      <c r="A9" s="13">
        <v>1</v>
      </c>
      <c r="B9" s="25" t="s">
        <v>2</v>
      </c>
      <c r="C9" s="27">
        <v>357.4</v>
      </c>
      <c r="D9" s="28">
        <v>93.4</v>
      </c>
      <c r="E9" s="29">
        <v>138.4</v>
      </c>
      <c r="F9" s="29">
        <f aca="true" t="shared" si="0" ref="F9:F28">SUM(E9-C9)</f>
        <v>-218.99999999999997</v>
      </c>
      <c r="G9" s="21">
        <f aca="true" t="shared" si="1" ref="G9:G30">E9-D9</f>
        <v>45</v>
      </c>
      <c r="H9" s="30">
        <f aca="true" t="shared" si="2" ref="H9:H29">E9/C9*100</f>
        <v>38.72411863458311</v>
      </c>
      <c r="I9" s="26">
        <f aca="true" t="shared" si="3" ref="I9:I30">E9/D9*100</f>
        <v>148.1798715203426</v>
      </c>
    </row>
    <row r="10" spans="1:9" ht="33.75" customHeight="1">
      <c r="A10" s="13">
        <v>2</v>
      </c>
      <c r="B10" s="25" t="s">
        <v>3</v>
      </c>
      <c r="C10" s="27">
        <v>2629</v>
      </c>
      <c r="D10" s="28">
        <v>713.7</v>
      </c>
      <c r="E10" s="31">
        <v>1041.5</v>
      </c>
      <c r="F10" s="29">
        <f t="shared" si="0"/>
        <v>-1587.5</v>
      </c>
      <c r="G10" s="21">
        <f t="shared" si="1"/>
        <v>327.79999999999995</v>
      </c>
      <c r="H10" s="30">
        <f t="shared" si="2"/>
        <v>39.61582350703689</v>
      </c>
      <c r="I10" s="26">
        <f t="shared" si="3"/>
        <v>145.92966232310494</v>
      </c>
    </row>
    <row r="11" spans="1:9" ht="32.25" customHeight="1">
      <c r="A11" s="13">
        <v>3</v>
      </c>
      <c r="B11" s="25" t="s">
        <v>4</v>
      </c>
      <c r="C11" s="27">
        <v>250.9</v>
      </c>
      <c r="D11" s="28">
        <v>70.9</v>
      </c>
      <c r="E11" s="31">
        <v>67.1</v>
      </c>
      <c r="F11" s="29">
        <f t="shared" si="0"/>
        <v>-183.8</v>
      </c>
      <c r="G11" s="21">
        <f t="shared" si="1"/>
        <v>-3.8000000000000114</v>
      </c>
      <c r="H11" s="30">
        <f t="shared" si="2"/>
        <v>26.743722598644876</v>
      </c>
      <c r="I11" s="26">
        <f t="shared" si="3"/>
        <v>94.64033850493652</v>
      </c>
    </row>
    <row r="12" spans="1:9" ht="29.25" customHeight="1">
      <c r="A12" s="13">
        <v>4</v>
      </c>
      <c r="B12" s="25" t="s">
        <v>5</v>
      </c>
      <c r="C12" s="27">
        <v>245</v>
      </c>
      <c r="D12" s="31">
        <v>78.4</v>
      </c>
      <c r="E12" s="31">
        <v>289.8</v>
      </c>
      <c r="F12" s="29">
        <f t="shared" si="0"/>
        <v>44.80000000000001</v>
      </c>
      <c r="G12" s="21">
        <f t="shared" si="1"/>
        <v>211.4</v>
      </c>
      <c r="H12" s="30">
        <f t="shared" si="2"/>
        <v>118.28571428571428</v>
      </c>
      <c r="I12" s="26">
        <f t="shared" si="3"/>
        <v>369.6428571428571</v>
      </c>
    </row>
    <row r="13" spans="1:9" ht="32.25" customHeight="1">
      <c r="A13" s="13">
        <v>5</v>
      </c>
      <c r="B13" s="25" t="s">
        <v>9</v>
      </c>
      <c r="C13" s="27">
        <v>424.6</v>
      </c>
      <c r="D13" s="28">
        <v>131.9</v>
      </c>
      <c r="E13" s="32">
        <v>154.1</v>
      </c>
      <c r="F13" s="29">
        <f t="shared" si="0"/>
        <v>-270.5</v>
      </c>
      <c r="G13" s="21">
        <f t="shared" si="1"/>
        <v>22.19999999999999</v>
      </c>
      <c r="H13" s="30">
        <f t="shared" si="2"/>
        <v>36.29298162976919</v>
      </c>
      <c r="I13" s="26">
        <f t="shared" si="3"/>
        <v>116.83093252463988</v>
      </c>
    </row>
    <row r="14" spans="1:9" ht="31.5" customHeight="1">
      <c r="A14" s="13">
        <v>6</v>
      </c>
      <c r="B14" s="25" t="s">
        <v>8</v>
      </c>
      <c r="C14" s="27">
        <v>730</v>
      </c>
      <c r="D14" s="28">
        <v>231.6</v>
      </c>
      <c r="E14" s="32">
        <v>261.5</v>
      </c>
      <c r="F14" s="29">
        <f t="shared" si="0"/>
        <v>-468.5</v>
      </c>
      <c r="G14" s="21">
        <f t="shared" si="1"/>
        <v>29.900000000000006</v>
      </c>
      <c r="H14" s="30">
        <f t="shared" si="2"/>
        <v>35.821917808219176</v>
      </c>
      <c r="I14" s="26">
        <f t="shared" si="3"/>
        <v>112.91018998272884</v>
      </c>
    </row>
    <row r="15" spans="1:9" ht="34.5" customHeight="1">
      <c r="A15" s="13">
        <v>7</v>
      </c>
      <c r="B15" s="25" t="s">
        <v>10</v>
      </c>
      <c r="C15" s="27">
        <v>400</v>
      </c>
      <c r="D15" s="28">
        <v>70.9</v>
      </c>
      <c r="E15" s="32">
        <v>222.2</v>
      </c>
      <c r="F15" s="29">
        <f t="shared" si="0"/>
        <v>-177.8</v>
      </c>
      <c r="G15" s="21">
        <f t="shared" si="1"/>
        <v>151.29999999999998</v>
      </c>
      <c r="H15" s="30">
        <f t="shared" si="2"/>
        <v>55.55</v>
      </c>
      <c r="I15" s="26">
        <f t="shared" si="3"/>
        <v>313.39915373765865</v>
      </c>
    </row>
    <row r="16" spans="1:9" ht="30.75" customHeight="1">
      <c r="A16" s="13">
        <v>8</v>
      </c>
      <c r="B16" s="25" t="s">
        <v>11</v>
      </c>
      <c r="C16" s="27">
        <v>314.7</v>
      </c>
      <c r="D16" s="28">
        <v>33.7</v>
      </c>
      <c r="E16" s="32">
        <v>213.1</v>
      </c>
      <c r="F16" s="29">
        <f t="shared" si="0"/>
        <v>-101.6</v>
      </c>
      <c r="G16" s="21">
        <f t="shared" si="1"/>
        <v>179.39999999999998</v>
      </c>
      <c r="H16" s="30">
        <f t="shared" si="2"/>
        <v>67.71528439783921</v>
      </c>
      <c r="I16" s="26">
        <f t="shared" si="3"/>
        <v>632.3442136498516</v>
      </c>
    </row>
    <row r="17" spans="1:9" ht="33.75" customHeight="1">
      <c r="A17" s="13">
        <v>9</v>
      </c>
      <c r="B17" s="25" t="s">
        <v>12</v>
      </c>
      <c r="C17" s="27">
        <v>180.2</v>
      </c>
      <c r="D17" s="28">
        <v>47.647</v>
      </c>
      <c r="E17" s="32">
        <v>68.4</v>
      </c>
      <c r="F17" s="29">
        <f t="shared" si="0"/>
        <v>-111.79999999999998</v>
      </c>
      <c r="G17" s="21">
        <f t="shared" si="1"/>
        <v>20.753000000000007</v>
      </c>
      <c r="H17" s="30">
        <f t="shared" si="2"/>
        <v>37.95782463928968</v>
      </c>
      <c r="I17" s="26">
        <f t="shared" si="3"/>
        <v>143.5557327848553</v>
      </c>
    </row>
    <row r="18" spans="1:9" ht="35.25" customHeight="1">
      <c r="A18" s="13">
        <v>10</v>
      </c>
      <c r="B18" s="25" t="s">
        <v>13</v>
      </c>
      <c r="C18" s="27">
        <v>459.3</v>
      </c>
      <c r="D18" s="28">
        <v>157.3</v>
      </c>
      <c r="E18" s="32">
        <v>167.2</v>
      </c>
      <c r="F18" s="29">
        <f t="shared" si="0"/>
        <v>-292.1</v>
      </c>
      <c r="G18" s="21">
        <f t="shared" si="1"/>
        <v>9.899999999999977</v>
      </c>
      <c r="H18" s="30">
        <f t="shared" si="2"/>
        <v>36.40322229479643</v>
      </c>
      <c r="I18" s="26">
        <f t="shared" si="3"/>
        <v>106.29370629370626</v>
      </c>
    </row>
    <row r="19" spans="1:9" ht="27.75" customHeight="1">
      <c r="A19" s="13">
        <v>11</v>
      </c>
      <c r="B19" s="25" t="s">
        <v>14</v>
      </c>
      <c r="C19" s="27">
        <v>1375.5</v>
      </c>
      <c r="D19" s="28">
        <v>445</v>
      </c>
      <c r="E19" s="32">
        <v>662.6</v>
      </c>
      <c r="F19" s="29">
        <f t="shared" si="0"/>
        <v>-712.9</v>
      </c>
      <c r="G19" s="21">
        <f t="shared" si="1"/>
        <v>217.60000000000002</v>
      </c>
      <c r="H19" s="30">
        <f t="shared" si="2"/>
        <v>48.17157397310069</v>
      </c>
      <c r="I19" s="26">
        <f t="shared" si="3"/>
        <v>148.8988764044944</v>
      </c>
    </row>
    <row r="20" spans="1:9" ht="28.5" customHeight="1">
      <c r="A20" s="13">
        <v>12</v>
      </c>
      <c r="B20" s="25" t="s">
        <v>15</v>
      </c>
      <c r="C20" s="27">
        <v>338.7</v>
      </c>
      <c r="D20" s="28">
        <v>94.7</v>
      </c>
      <c r="E20" s="28">
        <v>102.2</v>
      </c>
      <c r="F20" s="29">
        <f t="shared" si="0"/>
        <v>-236.5</v>
      </c>
      <c r="G20" s="21">
        <f t="shared" si="1"/>
        <v>7.5</v>
      </c>
      <c r="H20" s="30">
        <f t="shared" si="2"/>
        <v>30.174195453203428</v>
      </c>
      <c r="I20" s="26">
        <f t="shared" si="3"/>
        <v>107.91974656810983</v>
      </c>
    </row>
    <row r="21" spans="1:9" ht="27.75" customHeight="1">
      <c r="A21" s="13">
        <v>13</v>
      </c>
      <c r="B21" s="25" t="s">
        <v>16</v>
      </c>
      <c r="C21" s="27">
        <v>1960.6</v>
      </c>
      <c r="D21" s="28">
        <v>469.7</v>
      </c>
      <c r="E21" s="28">
        <v>237.8</v>
      </c>
      <c r="F21" s="29">
        <f t="shared" si="0"/>
        <v>-1722.8</v>
      </c>
      <c r="G21" s="21">
        <f t="shared" si="1"/>
        <v>-231.89999999999998</v>
      </c>
      <c r="H21" s="30">
        <f t="shared" si="2"/>
        <v>12.128940120371317</v>
      </c>
      <c r="I21" s="26">
        <f t="shared" si="3"/>
        <v>50.628060464126044</v>
      </c>
    </row>
    <row r="22" spans="1:9" ht="28.5" customHeight="1">
      <c r="A22" s="13">
        <v>14</v>
      </c>
      <c r="B22" s="25" t="s">
        <v>17</v>
      </c>
      <c r="C22" s="27">
        <v>443.8</v>
      </c>
      <c r="D22" s="28">
        <v>198.5</v>
      </c>
      <c r="E22" s="28">
        <v>252.4</v>
      </c>
      <c r="F22" s="29">
        <f t="shared" si="0"/>
        <v>-191.4</v>
      </c>
      <c r="G22" s="21">
        <f t="shared" si="1"/>
        <v>53.900000000000006</v>
      </c>
      <c r="H22" s="30">
        <f t="shared" si="2"/>
        <v>56.87246507435781</v>
      </c>
      <c r="I22" s="26">
        <f t="shared" si="3"/>
        <v>127.15365239294711</v>
      </c>
    </row>
    <row r="23" spans="1:9" ht="28.5" customHeight="1">
      <c r="A23" s="13">
        <v>15</v>
      </c>
      <c r="B23" s="25" t="s">
        <v>19</v>
      </c>
      <c r="C23" s="27">
        <v>466.8</v>
      </c>
      <c r="D23" s="28">
        <v>139.2</v>
      </c>
      <c r="E23" s="28">
        <v>193.7</v>
      </c>
      <c r="F23" s="29">
        <f t="shared" si="0"/>
        <v>-273.1</v>
      </c>
      <c r="G23" s="21">
        <f t="shared" si="1"/>
        <v>54.5</v>
      </c>
      <c r="H23" s="30">
        <f t="shared" si="2"/>
        <v>41.49528706083976</v>
      </c>
      <c r="I23" s="26">
        <f t="shared" si="3"/>
        <v>139.1522988505747</v>
      </c>
    </row>
    <row r="24" spans="1:9" ht="30.75" customHeight="1">
      <c r="A24" s="13">
        <v>16</v>
      </c>
      <c r="B24" s="25" t="s">
        <v>18</v>
      </c>
      <c r="C24" s="27">
        <v>451.5</v>
      </c>
      <c r="D24" s="28">
        <v>130.3</v>
      </c>
      <c r="E24" s="28">
        <v>180</v>
      </c>
      <c r="F24" s="29">
        <f t="shared" si="0"/>
        <v>-271.5</v>
      </c>
      <c r="G24" s="21">
        <f t="shared" si="1"/>
        <v>49.69999999999999</v>
      </c>
      <c r="H24" s="30">
        <f t="shared" si="2"/>
        <v>39.8671096345515</v>
      </c>
      <c r="I24" s="26">
        <f t="shared" si="3"/>
        <v>138.14274750575592</v>
      </c>
    </row>
    <row r="25" spans="1:9" ht="26.25" customHeight="1">
      <c r="A25" s="13">
        <v>17</v>
      </c>
      <c r="B25" s="25" t="s">
        <v>20</v>
      </c>
      <c r="C25" s="27">
        <v>590.3</v>
      </c>
      <c r="D25" s="28">
        <v>125.6</v>
      </c>
      <c r="E25" s="28">
        <v>229.6</v>
      </c>
      <c r="F25" s="29">
        <f t="shared" si="0"/>
        <v>-360.69999999999993</v>
      </c>
      <c r="G25" s="21">
        <f t="shared" si="1"/>
        <v>104</v>
      </c>
      <c r="H25" s="30">
        <f t="shared" si="2"/>
        <v>38.895476876164665</v>
      </c>
      <c r="I25" s="26">
        <f t="shared" si="3"/>
        <v>182.80254777070064</v>
      </c>
    </row>
    <row r="26" spans="1:9" ht="30.75" customHeight="1">
      <c r="A26" s="13">
        <v>18</v>
      </c>
      <c r="B26" s="25" t="s">
        <v>22</v>
      </c>
      <c r="C26" s="27">
        <v>835</v>
      </c>
      <c r="D26" s="28">
        <v>255.5</v>
      </c>
      <c r="E26" s="28">
        <v>518.2</v>
      </c>
      <c r="F26" s="29">
        <f t="shared" si="0"/>
        <v>-316.79999999999995</v>
      </c>
      <c r="G26" s="21">
        <f t="shared" si="1"/>
        <v>262.70000000000005</v>
      </c>
      <c r="H26" s="30">
        <f t="shared" si="2"/>
        <v>62.05988023952096</v>
      </c>
      <c r="I26" s="26">
        <f t="shared" si="3"/>
        <v>202.81800391389436</v>
      </c>
    </row>
    <row r="27" spans="1:9" ht="29.25" customHeight="1">
      <c r="A27" s="13">
        <v>19</v>
      </c>
      <c r="B27" s="25" t="s">
        <v>23</v>
      </c>
      <c r="C27" s="27">
        <v>23953</v>
      </c>
      <c r="D27" s="28">
        <v>8067.3</v>
      </c>
      <c r="E27" s="28">
        <v>10068.4</v>
      </c>
      <c r="F27" s="29">
        <f t="shared" si="0"/>
        <v>-13884.6</v>
      </c>
      <c r="G27" s="21">
        <f t="shared" si="1"/>
        <v>2001.0999999999995</v>
      </c>
      <c r="H27" s="30">
        <f t="shared" si="2"/>
        <v>42.03398321713355</v>
      </c>
      <c r="I27" s="26">
        <f t="shared" si="3"/>
        <v>124.80507728732042</v>
      </c>
    </row>
    <row r="28" spans="1:9" ht="55.5" customHeight="1">
      <c r="A28" s="13">
        <v>20</v>
      </c>
      <c r="B28" s="25" t="s">
        <v>24</v>
      </c>
      <c r="C28" s="27">
        <v>43324</v>
      </c>
      <c r="D28" s="28">
        <v>12975</v>
      </c>
      <c r="E28" s="28">
        <v>14780.5</v>
      </c>
      <c r="F28" s="29">
        <f t="shared" si="0"/>
        <v>-28543.5</v>
      </c>
      <c r="G28" s="21">
        <f t="shared" si="1"/>
        <v>1805.5</v>
      </c>
      <c r="H28" s="30">
        <f t="shared" si="2"/>
        <v>34.116194257224635</v>
      </c>
      <c r="I28" s="26">
        <f t="shared" si="3"/>
        <v>113.91522157996145</v>
      </c>
    </row>
    <row r="29" spans="1:9" ht="77.25" customHeight="1">
      <c r="A29" s="13"/>
      <c r="B29" s="12" t="s">
        <v>26</v>
      </c>
      <c r="C29" s="21">
        <f>SUM(C9:C28)</f>
        <v>79730.29999999999</v>
      </c>
      <c r="D29" s="21">
        <f>SUM(D9:D28)</f>
        <v>24530.247</v>
      </c>
      <c r="E29" s="21">
        <f>SUM(E9:E28)</f>
        <v>29848.7</v>
      </c>
      <c r="F29" s="21">
        <f>SUM(F9:F28)</f>
        <v>-49881.600000000006</v>
      </c>
      <c r="G29" s="21">
        <f>SUM(G9:G28)</f>
        <v>5318.4529999999995</v>
      </c>
      <c r="H29" s="21">
        <f t="shared" si="2"/>
        <v>37.437084772037736</v>
      </c>
      <c r="I29" s="21">
        <f t="shared" si="3"/>
        <v>121.68120443304137</v>
      </c>
    </row>
    <row r="30" spans="1:9" ht="31.5" customHeight="1" hidden="1">
      <c r="A30" s="13">
        <v>24</v>
      </c>
      <c r="B30" s="14" t="s">
        <v>26</v>
      </c>
      <c r="C30" s="14"/>
      <c r="D30" s="15">
        <f>SUM(D9:D29)</f>
        <v>49060.494</v>
      </c>
      <c r="E30" s="15">
        <f>+L21+SUM(E10:E29)</f>
        <v>59559</v>
      </c>
      <c r="F30" s="15"/>
      <c r="G30" s="15">
        <f t="shared" si="1"/>
        <v>10498.506000000001</v>
      </c>
      <c r="H30" s="15"/>
      <c r="I30" s="15">
        <f t="shared" si="3"/>
        <v>121.39910372692131</v>
      </c>
    </row>
    <row r="31" spans="1:9" ht="31.5" customHeight="1">
      <c r="A31" s="16"/>
      <c r="B31" s="17"/>
      <c r="C31" s="17"/>
      <c r="D31" s="18"/>
      <c r="E31" s="18"/>
      <c r="F31" s="18"/>
      <c r="G31" s="19"/>
      <c r="H31" s="19"/>
      <c r="I31" s="19"/>
    </row>
    <row r="32" spans="1:9" ht="31.5" customHeight="1">
      <c r="A32" s="16"/>
      <c r="B32" s="47"/>
      <c r="C32" s="47"/>
      <c r="D32" s="47"/>
      <c r="E32" s="47"/>
      <c r="F32" s="47"/>
      <c r="G32" s="47"/>
      <c r="H32" s="47"/>
      <c r="I32" s="47"/>
    </row>
    <row r="33" spans="1:9" ht="54.75" customHeight="1">
      <c r="A33" s="20"/>
      <c r="B33" s="40" t="s">
        <v>35</v>
      </c>
      <c r="C33" s="40"/>
      <c r="D33" s="40"/>
      <c r="E33" s="40"/>
      <c r="F33" s="40"/>
      <c r="G33" s="40"/>
      <c r="H33" s="40"/>
      <c r="I33" s="40"/>
    </row>
    <row r="34" spans="1:9" ht="26.25">
      <c r="A34" s="20"/>
      <c r="B34" s="20" t="s">
        <v>34</v>
      </c>
      <c r="C34" s="20"/>
      <c r="D34" s="20"/>
      <c r="E34" s="20"/>
      <c r="F34" s="20"/>
      <c r="G34" s="20"/>
      <c r="H34" s="20"/>
      <c r="I34" s="22"/>
    </row>
    <row r="35" spans="1:9" ht="26.2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26.2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26.25">
      <c r="A37" s="20"/>
      <c r="B37" s="20"/>
      <c r="C37" s="20"/>
      <c r="D37" s="20"/>
      <c r="E37" s="20"/>
      <c r="F37" s="20"/>
      <c r="G37" s="20"/>
      <c r="H37" s="20"/>
      <c r="I37" s="20"/>
    </row>
  </sheetData>
  <sheetProtection/>
  <mergeCells count="12">
    <mergeCell ref="F7:G7"/>
    <mergeCell ref="H7:I7"/>
    <mergeCell ref="B33:I33"/>
    <mergeCell ref="A1:I1"/>
    <mergeCell ref="A2:I4"/>
    <mergeCell ref="B5:I5"/>
    <mergeCell ref="A7:A8"/>
    <mergeCell ref="B7:B8"/>
    <mergeCell ref="C7:C8"/>
    <mergeCell ref="D7:D8"/>
    <mergeCell ref="E7:E8"/>
    <mergeCell ref="B32:I32"/>
  </mergeCells>
  <printOptions horizontalCentered="1" verticalCentered="1"/>
  <pageMargins left="0.25" right="0.25" top="0.75" bottom="0.75" header="0.3" footer="0.3"/>
  <pageSetup horizontalDpi="600" verticalDpi="600" orientation="portrait" paperSize="9" scale="47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admin</cp:lastModifiedBy>
  <cp:lastPrinted>2016-04-15T06:59:57Z</cp:lastPrinted>
  <dcterms:created xsi:type="dcterms:W3CDTF">1999-10-12T11:19:39Z</dcterms:created>
  <dcterms:modified xsi:type="dcterms:W3CDTF">2016-04-15T09:32:17Z</dcterms:modified>
  <cp:category/>
  <cp:version/>
  <cp:contentType/>
  <cp:contentStatus/>
</cp:coreProperties>
</file>