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15" windowWidth="18795" windowHeight="5325"/>
  </bookViews>
  <sheets>
    <sheet name="01.09.2016" sheetId="1" r:id="rId1"/>
  </sheets>
  <definedNames>
    <definedName name="_xlnm.Print_Area" localSheetId="0">'01.09.2016'!$A$1:$F$219</definedName>
  </definedNames>
  <calcPr calcId="125725"/>
</workbook>
</file>

<file path=xl/calcChain.xml><?xml version="1.0" encoding="utf-8"?>
<calcChain xmlns="http://schemas.openxmlformats.org/spreadsheetml/2006/main">
  <c r="C96" i="1"/>
  <c r="C210"/>
  <c r="C209"/>
  <c r="C201"/>
  <c r="C200"/>
  <c r="C188"/>
  <c r="C177"/>
  <c r="C171"/>
  <c r="C178"/>
  <c r="C182"/>
  <c r="C183" l="1"/>
  <c r="C185" s="1"/>
  <c r="C121"/>
  <c r="C125" s="1"/>
  <c r="C161"/>
  <c r="C165" s="1"/>
  <c r="C154"/>
  <c r="C160" s="1"/>
  <c r="C114"/>
  <c r="C75"/>
  <c r="C147"/>
  <c r="C127"/>
  <c r="C141" l="1"/>
  <c r="C118"/>
  <c r="C153"/>
  <c r="C149" s="1"/>
  <c r="C139"/>
  <c r="C135" s="1"/>
  <c r="C133"/>
  <c r="C119" l="1"/>
  <c r="C166" s="1"/>
  <c r="C168" s="1"/>
  <c r="C212" s="1"/>
  <c r="C115"/>
  <c r="C7"/>
  <c r="C76"/>
</calcChain>
</file>

<file path=xl/sharedStrings.xml><?xml version="1.0" encoding="utf-8"?>
<sst xmlns="http://schemas.openxmlformats.org/spreadsheetml/2006/main" count="365" uniqueCount="207">
  <si>
    <t>Всього по КЕКВ 2800</t>
  </si>
  <si>
    <t>Всього по КЕКВ 2250</t>
  </si>
  <si>
    <t>Додаток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</si>
  <si>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</si>
  <si>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</si>
  <si>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</si>
  <si>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</si>
  <si>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Орієнтований початок проведеня процедури закупівлі</t>
  </si>
  <si>
    <t>Примітка</t>
  </si>
  <si>
    <t>Предмети, матеріали, обладання та інвертар</t>
  </si>
  <si>
    <t>Всього по КЕКВ 2210</t>
  </si>
  <si>
    <t>Оплата послуг (крім комунальних)</t>
  </si>
  <si>
    <t>Інші видатки</t>
  </si>
  <si>
    <t>Всього по КЕКВ 2240</t>
  </si>
  <si>
    <t>Видатки на відрядження</t>
  </si>
  <si>
    <t>Оплата комунальних послуг та енергоносіїв</t>
  </si>
  <si>
    <t xml:space="preserve">Оплата водопостачання та водовідведення </t>
  </si>
  <si>
    <t>Всього по КЕКВ 2272</t>
  </si>
  <si>
    <t>Всього по КЕКВ 2273</t>
  </si>
  <si>
    <t>коштористні призначення</t>
  </si>
  <si>
    <t>Оплата природного газу</t>
  </si>
  <si>
    <t>Всього по КЕКВ 2274</t>
  </si>
  <si>
    <t>Оплата електроенергії</t>
  </si>
  <si>
    <t>(сорок п'ять тисяч грн 00 коп.)</t>
  </si>
  <si>
    <t>(три тисячі грн 00 коп.)</t>
  </si>
  <si>
    <t>Сарненської районної державної адміністрації, код за ЄДРПОУ 04057681</t>
  </si>
  <si>
    <t xml:space="preserve">спеціальний фонд </t>
  </si>
  <si>
    <t>в т.ч. спеціальний фонд - 4800,00 грн.</t>
  </si>
  <si>
    <t>Код за ДК 016:2010 - 18.14.1: Послуги палітурні та послуги, пов’язані з оправлянням  (Код за  CPV 2008  ДК 021-2015 ЄЗС - 79900000-3: Різні ділові та пов’язані з діловою сферою послуги) (перепліт розпоряджень)</t>
  </si>
  <si>
    <t xml:space="preserve">Код за ДК 016:2010 -  41.00.4: Будування нежитлових будівель (нове будівництво, реконструкція, капітальні і поточні ремонти, код за ДК 021:2015 45262600-7 – спеціалізовані будівельні роботи різні (поточний ремонт приміщень адміністративної  будівлі по вулиці: Суворова, 8 м.Сарни, Рівненської обл.) </t>
  </si>
  <si>
    <t>Код за ДК 016:2010 - 61.10.1: Послуги щодо передавання даних і повідомлень (Код за  CPV 2008  ДК 021-2015 ЄЗС - 64210000-1 Послуги телефонного зв’язку та передачі даних) (абонплата за телефон, міжміські розмови)</t>
  </si>
  <si>
    <t>Код за ДК 016:2010 - 61.90.1: Послуги телекомунікаційні, інші (Код за  CPV 2008  ДК 021-2015 ЄЗС - 64200000-8 Телекомунікаційні послуги) (послуги з проведення селекторного зв'язку)</t>
  </si>
  <si>
    <t>Код за ДК 016:2010 - 61.10.4: Послуги зв̒язку Інтернетом проводовими мережами (Код за  CPV 2008  ДК 021-2015 ЄЗС - 72400000-4 Інтернет-послуги) (послуги Інтернет)</t>
  </si>
  <si>
    <t xml:space="preserve">Код за ДК 016:2010 - 62.02.3: Послуги щодо технічної допомоги у сфері інформаційних технологій (Код за  CPV 2008  ДК 021-2015 ЄЗС - 72261000-2 Послуги з обслуговування програмного забезпечення ) (інформаційне супроводження системи "ІС-ПРО", генерація реєстраційного ключа)  </t>
  </si>
  <si>
    <t>Код за ДК 016:2010 - 71.12.3: Послуги геологічні, геофізичні та пов’язані з ними вишукувальні та консультаційні послуги (Код за CPV 2008  ДК 021-2015 ЄЗС - 71250000-5: Архітектурні, інженерні та геодезичні послуги) (розроблення технічної документації із землеустрою щодо поділу та об"єднання земельної ділянки)</t>
  </si>
  <si>
    <t>Код за ДК 016:2010 - 69.10.1: Послуги юридичні (Код за  CPV 2008  ДК 021-2015 ЄЗС - 79100000-5 Юридичні послуги ) (нотаріальні послуги)</t>
  </si>
  <si>
    <t>Код за ДК 016:2010 - 65.12.1: Послуги щодо страхування від нещасних випадків і страхування здоров"я (Код за CPV 2008  ДК 021-2015 ЄЗС - 66512000-2: Послуги зі страхування від нещасних випадків і страхування здоров"я) (страхування водіїв)</t>
  </si>
  <si>
    <t>Код за ДК 016:2010 - 82.11.1: Послуги адміністративні конторські/офісні комбіновані (Код за  CPV 2008  ДК 021-2015 ЄЗС - 75100000-7 Адміністративні послуги) (витяг з Державного реєстру прав на землю)</t>
  </si>
  <si>
    <t>Код за ДК 016:2010 - 53.10.1: Послуги поштові у межах зобов'язання щодо надання універсальних послуг (Код за CPV 2008  ДК 021-2015 ЄЗС - 64100000-7 Поштові та кур’єрські послуги) (послуги з пересилання відправлень спеціального зв"язку, поштові перекази)</t>
  </si>
  <si>
    <t>в т.ч. спеціальний фонд  10,00 грн.</t>
  </si>
  <si>
    <t>Код за ДК 016:2010 - 68.31.1: Послуги агентств нерухомості (Код за CPV 2008  ДК 021-2015 ЄЗС - 70300000-4: Послуги агентств нерухомості, надавані на платній основі чи на договірних засадах) (виготовлення звітів з експертної грошової оцінки земельних ділянок (іх частин))</t>
  </si>
  <si>
    <t>Код за ДК 016:2010 - 68.20.1: Послуги щодо оренди й експлуатування власної чи взятої у лізинг нерухомості (Код за  CPV 2008  ДК 021-2015 ЄЗС - 70310000-7 Послуги з надання в оренду чи продажу будівель) (оренда адміністративного приміщення)</t>
  </si>
  <si>
    <t>в т.ч. спеціальний фонд  2899,00 грн.</t>
  </si>
  <si>
    <t>в т.ч. спеціальний фонд  5229,00 грн.</t>
  </si>
  <si>
    <t>Код за ДК 016:2010 - 65.12.2: Послуги щодо страхування автотранспорту (Код за  CPV 2008  ДК 021-2015 ЄЗС - 66514000-6 Послуги зі страхування вантажів та послуги з транспортного страхування) (обов"язкове страхування власників транспортних засобів)</t>
  </si>
  <si>
    <t>Код за ДК 016:2010 - 36.00.2: Обробляння та розподіляння води трубопроводами (Код за CPV 2008  ДК 021-2015 ЄЗС - 65111000-4 - Розподіл питної води) (водопостачання)</t>
  </si>
  <si>
    <t>в т.ч. спеціальний фонд - 217,00 грн.</t>
  </si>
  <si>
    <t>в т.ч. спеціальний фонд - 283,00 грн.</t>
  </si>
  <si>
    <t>в т.ч. спеціальний фонд - 500,00 грн.</t>
  </si>
  <si>
    <t>в т.ч. спеціальний фонд - 368860,56 грн.</t>
  </si>
  <si>
    <t>Код за ДК 016: 2010 - 58.19.1: Поштові марки (Код за  CPV 2008  ДК 021-2015 ЄЗС - 22410000-7: Марки( (поштові марки)</t>
  </si>
  <si>
    <t>Код за ДК 016:2010 - 31.01.1: Меблі конторські/офісні та меблі для підприємств торгівлі  (Код за  CPV 2008  ДК 021-2015 ЄЗС - 39130000-2: Офісні меблі) (меблі офісні)</t>
  </si>
  <si>
    <t>Код за ДК 016:2010 - 06.20.1: Газ природний, скраплений або в газоподібному стані (Код за CPV 2008  ДК 021-2015 ЄЗС - 09123000-7 Природний газ) (газ природний)</t>
  </si>
  <si>
    <t>Код за ДК 016:2010 - 35.21.1: Розподіляння газоподібного палива трубопроводами (Код за CPV 2008  ДК 021-2015 ЄЗС - 65210000-8 - Розподіл газу) (розподіл природного газу)</t>
  </si>
  <si>
    <t>Код ДК 016:2010 - 35.11.1: Енергія електрична (Код за CPV 2008  ДК 021-2015 ЄЗС - 09310000-5 Електрична енергія) (оплата електроенергії)</t>
  </si>
  <si>
    <t>Код ДК 016:2010 - 17.23.1: Вироби канцелярські, паперові (Код за  CPV 2008  ДК 021-2015 ЄЗС - 22820000-4 Бланки) (бланки)</t>
  </si>
  <si>
    <t>Код ДК 016:2010 - 25.93.1: Вироби з дроту, ланцюги та пружини (Код за  CPV 2008  ДК 021-2015 ЄЗС - 30197110-0 Скоби) (скоби №10,скоби для зшивання № 26)</t>
  </si>
  <si>
    <t xml:space="preserve">Код ДК 016:2010 - 22.29.2: Вироби пластмасові інші, н.в.і.у. (Код за  CPV 2008  ДК 021-2015 ЄЗС - 44424200-0 Клейкі стрічки) (скотч вузький, скотч широкий) </t>
  </si>
  <si>
    <t>Код ДК 016:2010 - 22.29.2: Вироби пластмасові інші, н.в.і.у. (Код за  CPV 2008  ДК 021-2015 ЄЗС - 30192700-8 Канцелярські товари ) (файли, пластикові папки)</t>
  </si>
  <si>
    <t>Код ДК 016:2010 - 17.23.1: Вироби канцелярські, паперові (Код за  CPV 2008  ДК 021-2015 ЄЗС - 22800000-8 Паперові чи картонні реєстраційні журнали, бухгалтерські книги, швидкозшивачі, бланки та інші паперові канцелярські вироби)  (блок білий, зошит 48 кл., стікери)</t>
  </si>
  <si>
    <t>Код ДК 016:2010 - 58.11.1: Книжки друковані (Код за  CPV 2008  ДК 021-2015 ЄЗС - 22800000-8 Паперові чи картонні реєстраційні журнали, бухгалтерські книги, швидкозшивачі, бланки та інші паперові канцелярські вироби) (книга канцелярська 96 л., щоденники, статистичний довідник, календарі)</t>
  </si>
  <si>
    <t xml:space="preserve">Код ДК 016:2010 - 25.71.1: Виробі ножові та столові прибори (Код за  CPV 2008  ДК 021-2015 ЄЗС - 30190000-7 Офісне устаткування та приладдя різне)  (ніж канцелярський, ножиці) </t>
  </si>
  <si>
    <t>Код ДК 016:2010 - 20.30.2: Фарби та лаки, інші,  та пов'язана з ними продукція; барвники художні та друкарські чорнила (Код за  CPV 2008  ДК 021-2015 ЄЗС - 22600000-6 Чорнила) (фарба штемпельна синя)</t>
  </si>
  <si>
    <r>
      <t>Код ДК 016:2010 - 17.23.1: Вироби канцелярські, паперові (Код за  CPV 2008  ДК 021-2015 ЄЗС22810000-1 Паперові чи картонні реєстраційні журнали) (папки на зав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язках, папки жовто-блакитні, папки особлива, папка швидкозшивач)</t>
    </r>
  </si>
  <si>
    <t xml:space="preserve">Код ДК 016:2010 - 27.40.3: Лампи та світильники, інші (Код за  CPV 2008  ДК 021-2015 ЄЗС - 31500000-1 Освітлювальне обладнання та електричні лампи) (лампи та лампочки)      </t>
  </si>
  <si>
    <t>Код ДК 016:2010 - 20.41.3: Мило, засоби мийні та засоби для чищення (Код за  CPV 2008  ДК 021-2015 ЄЗС - 33700000-7 Засоби особистої гігієни) (рідке мило,мило господарське)</t>
  </si>
  <si>
    <t>Код ДК 016:2010 - 20.41.3: Мило, засоби мийні та засоби для чищення (Код за  CPV 2008  ДК 021-2015 ЄЗС - 39800000-0 Продукція для чищення та полірування) (засіб для миття вікон, миючий засіб для підлоги, поліродь "Pronto" для меблів,миючий засіб Сантрі, туалетний засіб Domestos, порошок пральний)</t>
  </si>
  <si>
    <t xml:space="preserve">Код ДК 016:2010 - 22.22.1: Тара пластмасова (Код за  CPV 2008  ДК 021-2015 ЄЗС - 19640000-4 Поліетиленові мішки та пакети для сміття) (пакети для сміття)         </t>
  </si>
  <si>
    <t>Код ДК 016:2010 - 22.29.1: Одяг і аксесуари до нього (зокрема рукавички), пластмасові (Код за  CPV 2008  ДК 021-2015 ЄЗС - 18424400-1 Рукавиці) (перчатки гумові)</t>
  </si>
  <si>
    <t>Код ДК 016:2010 - 19.20.2: Паливо рідинне та газ; оливи мастильні (Код за CPV 2008 ДК 021-2015 ЄЗС - 09132000-3 Бензин) (бензин в талонах)</t>
  </si>
  <si>
    <t>Код ДК 016:2010 - 17.23.1: Вироби канцелярські, паперові (Код за  CPV 2008  ДК 021-2015 ЄЗС - 30199230-1 Конверти) (конверти)</t>
  </si>
  <si>
    <t>Код ДК 016:2010 - 25.72.1: Замки та завіси (Код за CPV 2008 ДК 021-2015 ЄЗС - 44520000-1 Замки, ключі та петлі) (замок дверний, сердцевини до замків)</t>
  </si>
  <si>
    <t>Код ДК 016:2010 - 22.29.2: Вироби пластмасові інші, н.в.і.у. (Код за  CPV 2008  ДК 021-2015 ЄЗС - 30192153-8 Штампи) (штампи, печатки)</t>
  </si>
  <si>
    <t>Придбання обладнання і предметів довгострокового користування</t>
  </si>
  <si>
    <t>Всього по КЕКВ 3160</t>
  </si>
  <si>
    <t>Всього по КЕКВ 3110</t>
  </si>
  <si>
    <t>Придбання землі та нематеріальних активів</t>
  </si>
  <si>
    <t xml:space="preserve">до річного плану закупівель на 2016 рік </t>
  </si>
  <si>
    <t>Оплата теплопостачання</t>
  </si>
  <si>
    <t>Код ДК 016:2010 - 22.22.1. Тара пластмасова (Код за  CPV 2008  ДК 021-2015 ЄЗС - 39224330-0 Відра) (відро (пластмалове)</t>
  </si>
  <si>
    <t>Код ДК 016:2010 - 20.52.1: Клеї (Код за  CPV 2008  ДК 021-2015 ЄЗС - 24910000-6 Клеї) (клеї олівець, клей ПВА)</t>
  </si>
  <si>
    <t>(двадцять тисяч чотириста сорок грн 00 коп.)</t>
  </si>
  <si>
    <t>(чотириста грн 00 коп.)</t>
  </si>
  <si>
    <t xml:space="preserve"> (шістсот грн 00 коп.)</t>
  </si>
  <si>
    <t>(одна тисяча грн 00 коп.)</t>
  </si>
  <si>
    <t>(п'ятсот грн 00 коп.)</t>
  </si>
  <si>
    <t>(одна тисяча п"ятсот грн 00 коп.)</t>
  </si>
  <si>
    <t>(триста грн 00 коп.)</t>
  </si>
  <si>
    <t>(двісті грн 00 коп.)</t>
  </si>
  <si>
    <t>(двісті сорок грн 00 коп.)</t>
  </si>
  <si>
    <t>(сто грн 00 коп.)</t>
  </si>
  <si>
    <t>(одинадцять тисяч вісімсот дев"яносто три грн 00 коп.)</t>
  </si>
  <si>
    <t>(дві тисячі грн 00 коп.)</t>
  </si>
  <si>
    <t>(дві тисячі сімсот вісімдесят грн 00 коп.)</t>
  </si>
  <si>
    <t>(одна тисяча вісімсот грн 00 коп.)</t>
  </si>
  <si>
    <t>(три тисячі чотириста п"ятдесят п"ять грн 00 коп.)</t>
  </si>
  <si>
    <t>(одна грн 00 коп.)</t>
  </si>
  <si>
    <t xml:space="preserve"> (тридцять тисяч грн 00 коп.)</t>
  </si>
  <si>
    <t>(одна тисяча двісті грн 00 коп.)</t>
  </si>
  <si>
    <t>(дві тисячі сімсот сімдесят грн 00 коп.)</t>
  </si>
  <si>
    <t>(одна тисяча десять грн 00 коп.)</t>
  </si>
  <si>
    <t>Код ДК 016:2010 - 26.30.2: Апаратура електрична для проводового телефонного чи телеграфного зв'язку; відеофони (Код за CPV 2008 ДК 021-2015 ЄЗС - 32552100-8: Телефони (апарати телефонні)</t>
  </si>
  <si>
    <t>(тридцять чотири тисячі двісті тридцять грн 00 коп.)</t>
  </si>
  <si>
    <t>(сто двадцять дві тисячі грн 00 коп.)</t>
  </si>
  <si>
    <t>(дев"ятсот грн 00 коп.)</t>
  </si>
  <si>
    <t>(сто сорок вісім тисяч триста дев"яносто дві грн 56 коп.)</t>
  </si>
  <si>
    <t>(двісті чотири грн 00 коп.)</t>
  </si>
  <si>
    <t>(одна тисяча чотириста двадцять вісім грн 00 коп.)</t>
  </si>
  <si>
    <t xml:space="preserve">(вісім тисяч вісімсот грн 00 коп.) </t>
  </si>
  <si>
    <t>(триста вісімдесят дев"ять тисяч чотириста дев"яносто грн 56 коп.)</t>
  </si>
  <si>
    <t>(сто сімдесят дві тисячі сімсот грн 00 коп.)</t>
  </si>
  <si>
    <t>(одна тисяча сімсот грн 00 коп.)</t>
  </si>
  <si>
    <t>Код за ДК 016:2010 - 35.30.1: Пара та гаряча вода; постачання пари та гарячої води (Код за CPV 2008  ДК 021-2015 ЄЗС - 09320000-8 Пара, гаряча вода та пов’язана продукція) (теплопостачання)</t>
  </si>
  <si>
    <t>(одна тисяча сто п"ятдесят три грн 00 коп.)</t>
  </si>
  <si>
    <t>(одна тисяча двісті шістдесят сім грн 00 коп.)</t>
  </si>
  <si>
    <t>Всього по КЕКВ 2271</t>
  </si>
  <si>
    <t>(сто шістдесят вісім тисяч шістдесят грн 00 коп.)</t>
  </si>
  <si>
    <t>(тридцять дев"ять тисяч п"ятсот сорок грн 00 коп.)</t>
  </si>
  <si>
    <t xml:space="preserve"> (тридцять дев"ять тисяч п"ятсот сорок грн 00 коп.)</t>
  </si>
  <si>
    <t>(дві тисячі чотириста двадцять грн 00 коп.)</t>
  </si>
  <si>
    <t>(сто двадцять чотири тисячі чотириста грн 00 коп.)</t>
  </si>
  <si>
    <t>(п"ять тисяч триста грн 00 коп.)</t>
  </si>
  <si>
    <t>(двадцять тисяч грн 00 коп.)</t>
  </si>
  <si>
    <t>(шістдесят три тисячі п"ятсот одна грн 00 коп.)</t>
  </si>
  <si>
    <t>(сорок вісім тисяч чотириста шістдесят дві грн 00 коп.)</t>
  </si>
  <si>
    <r>
      <t>(п</t>
    </r>
    <r>
      <rPr>
        <sz val="10"/>
        <color indexed="8"/>
        <rFont val="Calibri"/>
        <family val="2"/>
        <charset val="204"/>
      </rPr>
      <t>'</t>
    </r>
    <r>
      <rPr>
        <sz val="10"/>
        <color indexed="8"/>
        <rFont val="Times New Roman"/>
        <family val="1"/>
        <charset val="204"/>
      </rPr>
      <t>ять тисяч грн 00 коп.)</t>
    </r>
  </si>
  <si>
    <t>Код за ДК 016: 2010 - 28.23.2: Машини конторські офісні  (Код за  CPV 2008  ДК 021-2015 ЄЗС - 30200000-1: Комп’ютерне обладнання та приладдя) (багато функціональний пристрій)</t>
  </si>
  <si>
    <t>Код ДК 016:2010 - 26.40.3: Апаратура для записування та відтворювання звуку й зображення (Код за  CPV 2008  ДК 021-2015 ЄЗС - 38600000-1: Оптичні прилади (мультимедійний пректор)</t>
  </si>
  <si>
    <t>Код ДК 016:2010 - 26.20.1: Машини обчислювальні, частини та приладдя до них (Код за  CPV 2008  ДК 021-2015 ЄЗС - 30213000-5: Персональні комп’ютери) (персональний комп"ютер)</t>
  </si>
  <si>
    <t>Код ДК 016:2010 - 00.00.0 (Код за  CPV 2008  ДК 021-2015 ЄЗС - 99999999-9: Не визначено) (викуп земельної ділянки для суспільних потреб чи з мотивів суспільної необхідності для розміщення, будівництва, експлуатації та обслуговування  об'єкту "ПЛ 750 кВ  Рівненська АЕС -Київська" )</t>
  </si>
  <si>
    <t>Збори, податки</t>
  </si>
  <si>
    <t>Витрати на відрядження в межах України</t>
  </si>
  <si>
    <t>Код ДК 016:2010 - 25.99.2: Вироби з недорогоцінних металів, інші ((Код за  CPV 2008  ДК 021-2015 ЄЗС 30190000-7 Офісне устаткування та приладдя різне) (скріпки канцелярські, біндери 18 мм., 32 мм.. степлер, дироколи, стругалки)</t>
  </si>
  <si>
    <t>Код ДК 016:2010 - 32.99.1: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(Код за  CPV 2008  ДК 021-2015 ЄЗС - 30192000-1 Офісне приладдя) (ручки, стержні до ручок, коректор-ручка,олівці, маркер Permanent, маркери,коректор)</t>
  </si>
  <si>
    <t xml:space="preserve">Код ДК 016:2010 - 32.91.1: Мітли та щітки (Код за  CPV 2008  ДК 021-2015 ЄЗС - 39224000-8 Мітли, щітки та інше господарське приладдя) (віник, мітла, щітки, губки)         </t>
  </si>
  <si>
    <t>Код ДК 016:2010 - 13.92.2: Вироби текстильні, готові, інші (Код за  CPV 2008  ДК 021-2015 ЄЗС - 39525800-6 Ганчірки для прибирання) (ганчірка для миття підлоги, серветки для протирання офісної техніки)</t>
  </si>
  <si>
    <t>Код за ДК 016: 2010 - 22.29.2: Вироби пластмасові інші, н. в. і. у. (Код за  CPV 2008  ДК 021-2015 ЄЗС -44400000-4: Готова продукція різних видів та супутні вироби) (вивіска, табличка)</t>
  </si>
  <si>
    <t xml:space="preserve">Код ДК 016:2010 - 58.14.1: Журнали та періодичні видання друковані (Код за  CPV 2008  ДК 021-2015 ЄЗС - 22200000-2 Газети, періодичні спеціалізовані та інші періодичні видання і журнали) (газети, журнали та інші періодичні видання)    </t>
  </si>
  <si>
    <t xml:space="preserve"> (чотири тисячі грн 00 коп.)</t>
  </si>
  <si>
    <t>Код за ДК 016:2010 - 95.11.1: Ремонтування комп'ютерів і периферійного устатковання (Код за  CPV 2008  ДК 021-2015 ЄЗС - 50313000-2 Технічне обслуговування і ремонт копіювально-розмножувальної техніки) (заправка та регенерація картриджів)</t>
  </si>
  <si>
    <t>Код за ДК 016:2010 - 95.11.1: Ремонтування комп'ютерів і периферійного устатковання (Код за  CPV 2008  ДК 021-2015 ЄЗС - 50313000-8 Ремонт, технічне обслуговування персональних комп’ютерів, офісного, телекомунікаційного та аудіовізуального обладнання, а також супутні послуги) (Технічне обслуговування і ремонт комп'ютерного обладнання)</t>
  </si>
  <si>
    <t>Код за ДК 016:2010 - 84.25.1: Послуги пожежних служб (Код за CPV 2008  ДК 021-2015 ЄЗС - 50413200-5 - Послуги з ремонту і технічного обслуговування протипожежного обладнання) (технічне обслуговування систем пожежної сигналізації)</t>
  </si>
  <si>
    <t>Код за ДК 016:2010 - 37.00.1: Послуги каналізаційні (Код за CPV 2008  ДК 021-2015 ЄЗС - 90400000-1 Послуги у сфері водовідведення) (водовідведення)</t>
  </si>
  <si>
    <t>в т. ч. спеціальний фонд 682 161,56 грн.</t>
  </si>
  <si>
    <t>(вісімсот сорок сім тисяч вісімсот п"ятдесят одна грн 56 коп.)</t>
  </si>
  <si>
    <t>в т.ч. спеціальний фонд - 10 100,00 грн.</t>
  </si>
  <si>
    <t>в т.ч. спеціальний фонд - 14 700,00 грн.</t>
  </si>
  <si>
    <t>в т.ч. спеціалий фонд - 1 200,00 грн.</t>
  </si>
  <si>
    <t>в т.ч. спеціалий фонд - 13 500,00 грн.</t>
  </si>
  <si>
    <t>(сто дванадцять тисяч грн 00 коп.)</t>
  </si>
  <si>
    <t>(дванадцять тисяч чотириста грн 00 коп.)</t>
  </si>
  <si>
    <t>Дослідження і розробки, окремі заходи розвитку по реалізації державних (регіональних) програм</t>
  </si>
  <si>
    <t>Всього по КЕКВ 2281</t>
  </si>
  <si>
    <t>Судовий збір</t>
  </si>
  <si>
    <r>
      <t>Кредиторська заборгованість.</t>
    </r>
    <r>
      <rPr>
        <sz val="9"/>
        <color rgb="FF000000"/>
        <rFont val="Times New Roman"/>
        <family val="1"/>
        <charset val="204"/>
      </rPr>
      <t xml:space="preserve"> Послуги з відбору проб молока та картоплі приватного сектору для дослідження на вміст радіонуклідів цезію-137 (Cs 137) в населених пунктах Сарненського району</t>
    </r>
  </si>
  <si>
    <r>
      <t>Кредиторська заборгованість.</t>
    </r>
    <r>
      <rPr>
        <sz val="9"/>
        <color rgb="FF000000"/>
        <rFont val="Times New Roman"/>
        <family val="1"/>
        <charset val="204"/>
      </rPr>
      <t xml:space="preserve"> Послуги з обробки та аналізу проб молока та картоплі приватного сектору на вміст радіонуклідів цезію-137 (Сs 137)в населених пунктах Сарненського району</t>
    </r>
  </si>
  <si>
    <t xml:space="preserve">(три тисячі триста грн 00 коп.) </t>
  </si>
  <si>
    <t>(двадцять три тисячі п"ятсот двадцять дві грн 40 коп.)</t>
  </si>
  <si>
    <t xml:space="preserve">(двадцять тисяч двісті двадцять дві грн 40 коп.) </t>
  </si>
  <si>
    <t>(дві тисячі сімсот п"ятдесят шість грн 00 коп.)</t>
  </si>
  <si>
    <t>(двадцять шість тисяч двісті сімдесят вісім грн 40 коп.)</t>
  </si>
  <si>
    <t xml:space="preserve">Код за ДК 016:2010 - 25.99.2: Вироби з недорогоцінних металів, інші (Код за  CPV 2008  ДК 021-2015 ЄЗС - 18512200-3 - Медалі) (медалі) </t>
  </si>
  <si>
    <t xml:space="preserve">Код за ДК 016:2010 - 32.12.1:  Вироби ювелірні та подібні вироби (Код за  CPV 2008  ДК 021-2015 ЄЗС - 18530000-3 - Подарунки та нагороди) (кубки) </t>
  </si>
  <si>
    <t xml:space="preserve">Код за ДК 016:2010 - 17.12.1: Папір газетний, папір ручного виготовляння та інший некрейдований папір, або картон для графічних цілей (Код за  CPV 2008  ДК 021-2015 ЄЗС - 30197630-1 - Папір для друку) (папір А4) </t>
  </si>
  <si>
    <t xml:space="preserve">Код за ДК 016:2010 - 17.12.1: Папір газетний, папір ручного виготовляння та інший некрейдований папір, або картон для графічних цілей (Код за  CPV 2008  ДК 021-2015 ЄЗС - 30197630-1 - Папір для друку) (папір А4, папір А3) </t>
  </si>
  <si>
    <t xml:space="preserve">Код за ДК 016:2010 - 17.12.1: Папір газетний, папір ручного виготовляння та інший некрейдований папір, або картон для графічних цілей (Код за  CPV 2008  ДК 021-2015 ЄЗС - 22900000-9: Друкована продукція різна) (грамоти) </t>
  </si>
  <si>
    <t>(десять тисяч грн 00 коп.)</t>
  </si>
  <si>
    <t>(п"ятнадцять тисяч грн 00 коп.)</t>
  </si>
  <si>
    <t>(тридцять п"ять тисяч дев"ятсот вісімдесят шість грн 00 коп.)</t>
  </si>
  <si>
    <t>(дві тисячі двісті грн 00 коп.)</t>
  </si>
  <si>
    <t>(одна тисяча дев"яносто шість грн 00 коп.)</t>
  </si>
  <si>
    <t xml:space="preserve"> (сім тисяч шістсот дев"яносто грн 00 коп.)</t>
  </si>
  <si>
    <t xml:space="preserve"> (тридцять шість тисяч грн 00 коп.)</t>
  </si>
  <si>
    <t xml:space="preserve">Код за ДК 016:2010 - 49.39.3: Перевезення пасажирів наземним транспортом поза розкладом (Код за  CPV 2008  ДК 021-2015 ЄЗС - 60100000-9: Послуги з автомобільних перевезень) (автотранспортні послуги перевезень учасників змагань, тренерів) </t>
  </si>
  <si>
    <t xml:space="preserve">Код за ДК 016:2010 - 56.10.1: Послуги ресторанів і пунктів швидкого харчування (Код за  CPV 2008  ДК 021-2015 ЄЗС - 15894200-3: Харчування) (компенсація харчування учасників змагань, тренерів та суддів) </t>
  </si>
  <si>
    <t>(сорок одна тисяча сімсот вісімдесят вісім грн 38 коп.)</t>
  </si>
  <si>
    <t xml:space="preserve"> (шість тисяч грн 00 коп.)</t>
  </si>
  <si>
    <t>(вісімдесят три тисячі сімсот вісімдесят вісім грн 38 коп.)</t>
  </si>
  <si>
    <t>Разом по КПКВК 2408070</t>
  </si>
  <si>
    <t>Разом по КПКВК 7871010</t>
  </si>
  <si>
    <t xml:space="preserve">Разом по КПКВК: 090802; 091108; 130102; 210107; 250404 </t>
  </si>
  <si>
    <t>М.П.</t>
  </si>
  <si>
    <t>(підпис)</t>
  </si>
  <si>
    <t>(ініціали та прізвище)</t>
  </si>
  <si>
    <t>КПКВК 7871010 Здійснення виконавчої влади у Рівненській області</t>
  </si>
  <si>
    <t>КПКВК 2408070 Радіологічний захист населення та екологічне оздоровлення території, що зазнала радіоактивного забруднення</t>
  </si>
  <si>
    <t>КПКВК 090802 "Інші програми соціального захисту дітей"; 091108 "Заходи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катастрофи"; 130102 "Проведення навчально-тренувальних зборів і змагань"; 210107 "Заходи та роботи з мобілізаційної підготовки місцевого значення"; 250404 "Інші видатки"</t>
  </si>
  <si>
    <t>(сто дев"ятнадцять тисяч сімсот сімдесят чотири грн 38 коп.)</t>
  </si>
  <si>
    <t>(одна тисяча дев"ятсот двадцять грн. 00 коп.)</t>
  </si>
  <si>
    <t>(чотири тисячі грн 00 коп.)</t>
  </si>
  <si>
    <t>(дві тисячі п"ятсот грн 00 коп.)</t>
  </si>
  <si>
    <t>(сорок тисяч грн 00 коп.)</t>
  </si>
  <si>
    <t>Голова комітету з конкурсних торгів</t>
  </si>
  <si>
    <t>Н.П. Меснікович</t>
  </si>
  <si>
    <t>Секретар  комітету з конкурсних торгів</t>
  </si>
  <si>
    <t>М.М. Руденко</t>
  </si>
  <si>
    <r>
      <t xml:space="preserve">Затверджений рішенням комітету з конкурсних торгів від </t>
    </r>
    <r>
      <rPr>
        <u/>
        <sz val="12"/>
        <rFont val="Times New Roman"/>
        <family val="1"/>
        <charset val="204"/>
      </rPr>
      <t>27.07.2016 № 1 .</t>
    </r>
  </si>
  <si>
    <t>Код за ДК 016:2010 - 26.11.3: Схеми електронні інтегровані (Код за CPV 2008 ДК 021-2015 ЄЗС - 30234000-8: Носії інформації) (твертдотільний накопичувач)</t>
  </si>
  <si>
    <t xml:space="preserve">Код за ДК 016:2010 - 62.02.3: Послуги щодо технічної допомоги у сфері інформаційних технологій (Код за CPV 2008  ДК 021-2015 ЄЗС - 72261000-2 Послуги з обслуговування програмного забезпечення )  (абонентське обслуговування програми "Medoc", АІС - Місцеві бюджети РБК)  </t>
  </si>
  <si>
    <t>(дві тисячі сто дев"яносто грн 00 коп.)</t>
  </si>
  <si>
    <t>Допорогові закупівлі, відповідно до законодавства</t>
  </si>
  <si>
    <t>Код ДК 016:2010 - 26.20.1: Машини обчислювальні, частини та приладдя до них (Код за CPV 2008 ДК 021-2015 ЄЗС - 30237300-2 Комп’ютерне приладдя) (маніпулятор миші, відеокарта, блок живлення, мережеве обладнання)</t>
  </si>
  <si>
    <t>(чотири тисячі вісімсот десять грн 00 коп.)</t>
  </si>
  <si>
    <t>(п"ять тисяч грн 00 коп.)</t>
  </si>
  <si>
    <t>(три тисячі двісті шість грн 00 коп.)</t>
  </si>
  <si>
    <t xml:space="preserve"> (шістнадцять тисяч триста шістдесят грн 00 коп.)</t>
  </si>
  <si>
    <t>(вісімнадцять тисяч шістсот дев"яносто дев"ять грн 00 коп.)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</si>
</sst>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_р_."/>
  </numFmts>
  <fonts count="3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9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u/>
      <sz val="13.2"/>
      <color theme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name val="Arial Cyr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8"/>
      <name val="Arial Cyr"/>
      <charset val="204"/>
    </font>
    <font>
      <i/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165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Fill="1"/>
    <xf numFmtId="0" fontId="8" fillId="0" borderId="1" xfId="0" applyFont="1" applyBorder="1" applyAlignment="1">
      <alignment horizontal="right" wrapText="1"/>
    </xf>
    <xf numFmtId="0" fontId="9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/>
    <xf numFmtId="0" fontId="26" fillId="0" borderId="0" xfId="0" applyFont="1" applyBorder="1"/>
    <xf numFmtId="0" fontId="26" fillId="0" borderId="11" xfId="0" applyFont="1" applyBorder="1"/>
    <xf numFmtId="0" fontId="27" fillId="0" borderId="0" xfId="0" applyFont="1" applyBorder="1"/>
    <xf numFmtId="0" fontId="28" fillId="0" borderId="0" xfId="0" applyFont="1" applyBorder="1"/>
    <xf numFmtId="0" fontId="5" fillId="0" borderId="0" xfId="0" applyFont="1" applyBorder="1"/>
    <xf numFmtId="0" fontId="1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vertical="top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0" fillId="0" borderId="4" xfId="1" applyFont="1" applyBorder="1" applyAlignment="1" applyProtection="1">
      <alignment horizontal="left" wrapText="1"/>
    </xf>
    <xf numFmtId="0" fontId="20" fillId="0" borderId="5" xfId="1" applyFont="1" applyBorder="1" applyAlignment="1" applyProtection="1">
      <alignment horizontal="left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0" fillId="5" borderId="3" xfId="0" applyFill="1" applyBorder="1"/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 shrinkToFit="1"/>
    </xf>
    <xf numFmtId="0" fontId="5" fillId="0" borderId="5" xfId="0" applyNumberFormat="1" applyFont="1" applyFill="1" applyBorder="1" applyAlignment="1" applyProtection="1">
      <alignment horizontal="left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165" fontId="16" fillId="5" borderId="4" xfId="0" applyNumberFormat="1" applyFont="1" applyFill="1" applyBorder="1" applyAlignment="1">
      <alignment horizontal="center" vertical="center" wrapText="1"/>
    </xf>
    <xf numFmtId="165" fontId="16" fillId="5" borderId="5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vertical="center" wrapText="1" shrinkToFit="1"/>
    </xf>
    <xf numFmtId="0" fontId="5" fillId="0" borderId="5" xfId="0" applyNumberFormat="1" applyFont="1" applyFill="1" applyBorder="1" applyAlignment="1" applyProtection="1">
      <alignment vertical="center" wrapText="1" shrinkToFit="1"/>
    </xf>
    <xf numFmtId="0" fontId="20" fillId="0" borderId="4" xfId="0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4" fillId="5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5" xfId="0" applyNumberFormat="1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165" fontId="16" fillId="4" borderId="4" xfId="0" applyNumberFormat="1" applyFont="1" applyFill="1" applyBorder="1" applyAlignment="1">
      <alignment horizontal="center" vertical="center" wrapText="1"/>
    </xf>
    <xf numFmtId="165" fontId="16" fillId="4" borderId="5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165" fontId="1" fillId="5" borderId="4" xfId="0" applyNumberFormat="1" applyFont="1" applyFill="1" applyBorder="1" applyAlignment="1">
      <alignment horizontal="center" vertical="center" wrapText="1"/>
    </xf>
    <xf numFmtId="165" fontId="1" fillId="5" borderId="5" xfId="0" applyNumberFormat="1" applyFont="1" applyFill="1" applyBorder="1" applyAlignment="1">
      <alignment horizontal="center" vertical="center" wrapText="1"/>
    </xf>
    <xf numFmtId="0" fontId="6" fillId="5" borderId="7" xfId="0" applyNumberFormat="1" applyFont="1" applyFill="1" applyBorder="1" applyAlignment="1" applyProtection="1">
      <alignment horizontal="center" vertical="center" wrapText="1"/>
    </xf>
    <xf numFmtId="0" fontId="6" fillId="5" borderId="10" xfId="0" applyNumberFormat="1" applyFont="1" applyFill="1" applyBorder="1" applyAlignment="1" applyProtection="1">
      <alignment horizontal="center" vertical="center" wrapText="1"/>
    </xf>
    <xf numFmtId="0" fontId="6" fillId="5" borderId="9" xfId="0" applyNumberFormat="1" applyFont="1" applyFill="1" applyBorder="1" applyAlignment="1" applyProtection="1">
      <alignment horizontal="center" vertical="center" wrapText="1"/>
    </xf>
    <xf numFmtId="0" fontId="6" fillId="5" borderId="6" xfId="0" applyNumberFormat="1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5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5" xfId="0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kpp.rv.ua/index.php?search=26.20.1&amp;type=code" TargetMode="External"/><Relationship Id="rId1" Type="http://schemas.openxmlformats.org/officeDocument/2006/relationships/hyperlink" Target="http://dkpp.rv.ua/index.php?search=26.30.2&amp;type=co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view="pageBreakPreview" topLeftCell="A6" zoomScale="120" zoomScaleSheetLayoutView="110" workbookViewId="0">
      <selection activeCell="C90" sqref="C90"/>
    </sheetView>
  </sheetViews>
  <sheetFormatPr defaultRowHeight="15.75"/>
  <cols>
    <col min="1" max="1" width="44.42578125" style="1" customWidth="1"/>
    <col min="2" max="2" width="10.28515625" style="1" customWidth="1"/>
    <col min="3" max="3" width="20" style="1" customWidth="1"/>
    <col min="4" max="4" width="11.28515625" style="1" customWidth="1"/>
    <col min="5" max="5" width="12.5703125" style="1" customWidth="1"/>
    <col min="6" max="6" width="10.7109375" style="17" customWidth="1"/>
  </cols>
  <sheetData>
    <row r="1" spans="1:6">
      <c r="A1" s="202" t="s">
        <v>2</v>
      </c>
      <c r="B1" s="202"/>
      <c r="C1" s="202"/>
      <c r="D1" s="202"/>
      <c r="E1" s="202"/>
      <c r="F1" s="202"/>
    </row>
    <row r="2" spans="1:6">
      <c r="A2" s="202" t="s">
        <v>77</v>
      </c>
      <c r="B2" s="202"/>
      <c r="C2" s="202"/>
      <c r="D2" s="202"/>
      <c r="E2" s="202"/>
      <c r="F2" s="202"/>
    </row>
    <row r="3" spans="1:6">
      <c r="A3" s="202" t="s">
        <v>25</v>
      </c>
      <c r="B3" s="202"/>
      <c r="C3" s="202"/>
      <c r="D3" s="202"/>
      <c r="E3" s="202"/>
      <c r="F3" s="202"/>
    </row>
    <row r="4" spans="1:6" ht="83.25" customHeight="1">
      <c r="A4" s="9" t="s">
        <v>3</v>
      </c>
      <c r="B4" s="2" t="s">
        <v>4</v>
      </c>
      <c r="C4" s="19" t="s">
        <v>5</v>
      </c>
      <c r="D4" s="2" t="s">
        <v>6</v>
      </c>
      <c r="E4" s="2" t="s">
        <v>7</v>
      </c>
      <c r="F4" s="2" t="s">
        <v>8</v>
      </c>
    </row>
    <row r="5" spans="1:6" ht="11.25" customHeight="1">
      <c r="A5" s="58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</row>
    <row r="6" spans="1:6">
      <c r="A6" s="203" t="s">
        <v>184</v>
      </c>
      <c r="B6" s="203"/>
      <c r="C6" s="203"/>
      <c r="D6" s="203"/>
      <c r="E6" s="203"/>
      <c r="F6" s="203"/>
    </row>
    <row r="7" spans="1:6" ht="16.5" customHeight="1">
      <c r="A7" s="89" t="s">
        <v>9</v>
      </c>
      <c r="B7" s="89">
        <v>2210</v>
      </c>
      <c r="C7" s="47">
        <f>C75</f>
        <v>172700</v>
      </c>
      <c r="D7" s="89"/>
      <c r="E7" s="89"/>
      <c r="F7" s="89"/>
    </row>
    <row r="8" spans="1:6" ht="37.5" customHeight="1">
      <c r="A8" s="90"/>
      <c r="B8" s="90"/>
      <c r="C8" s="11" t="s">
        <v>110</v>
      </c>
      <c r="D8" s="90"/>
      <c r="E8" s="90"/>
      <c r="F8" s="90"/>
    </row>
    <row r="9" spans="1:6" ht="15.75" customHeight="1">
      <c r="A9" s="105" t="s">
        <v>164</v>
      </c>
      <c r="B9" s="107">
        <v>2210</v>
      </c>
      <c r="C9" s="25">
        <v>20440</v>
      </c>
      <c r="D9" s="97" t="s">
        <v>200</v>
      </c>
      <c r="E9" s="99"/>
      <c r="F9" s="82" t="s">
        <v>26</v>
      </c>
    </row>
    <row r="10" spans="1:6" ht="45.75" customHeight="1">
      <c r="A10" s="106"/>
      <c r="B10" s="108"/>
      <c r="C10" s="21" t="s">
        <v>81</v>
      </c>
      <c r="D10" s="98"/>
      <c r="E10" s="100"/>
      <c r="F10" s="83"/>
    </row>
    <row r="11" spans="1:6" ht="12.75" customHeight="1">
      <c r="A11" s="105" t="s">
        <v>80</v>
      </c>
      <c r="B11" s="107">
        <v>2210</v>
      </c>
      <c r="C11" s="7">
        <v>400</v>
      </c>
      <c r="D11" s="97" t="s">
        <v>200</v>
      </c>
      <c r="E11" s="99"/>
      <c r="F11" s="82" t="s">
        <v>26</v>
      </c>
    </row>
    <row r="12" spans="1:6" ht="24.75" customHeight="1">
      <c r="A12" s="106"/>
      <c r="B12" s="108"/>
      <c r="C12" s="3" t="s">
        <v>82</v>
      </c>
      <c r="D12" s="98"/>
      <c r="E12" s="100"/>
      <c r="F12" s="83"/>
    </row>
    <row r="13" spans="1:6" ht="15" customHeight="1">
      <c r="A13" s="105" t="s">
        <v>56</v>
      </c>
      <c r="B13" s="121">
        <v>2210</v>
      </c>
      <c r="C13" s="7">
        <v>600</v>
      </c>
      <c r="D13" s="97" t="s">
        <v>200</v>
      </c>
      <c r="E13" s="99"/>
      <c r="F13" s="82" t="s">
        <v>26</v>
      </c>
    </row>
    <row r="14" spans="1:6" ht="23.25" customHeight="1">
      <c r="A14" s="106"/>
      <c r="B14" s="122"/>
      <c r="C14" s="3" t="s">
        <v>83</v>
      </c>
      <c r="D14" s="98"/>
      <c r="E14" s="100"/>
      <c r="F14" s="83"/>
    </row>
    <row r="15" spans="1:6" ht="17.25" customHeight="1">
      <c r="A15" s="105" t="s">
        <v>132</v>
      </c>
      <c r="B15" s="121">
        <v>2210</v>
      </c>
      <c r="C15" s="60">
        <v>1000</v>
      </c>
      <c r="D15" s="97" t="s">
        <v>200</v>
      </c>
      <c r="E15" s="99"/>
      <c r="F15" s="82" t="s">
        <v>26</v>
      </c>
    </row>
    <row r="16" spans="1:6" ht="31.5" customHeight="1">
      <c r="A16" s="106"/>
      <c r="B16" s="122"/>
      <c r="C16" s="3" t="s">
        <v>84</v>
      </c>
      <c r="D16" s="98"/>
      <c r="E16" s="100"/>
      <c r="F16" s="83"/>
    </row>
    <row r="17" spans="1:6" ht="15.75" customHeight="1">
      <c r="A17" s="105" t="s">
        <v>57</v>
      </c>
      <c r="B17" s="107">
        <v>2210</v>
      </c>
      <c r="C17" s="7">
        <v>500</v>
      </c>
      <c r="D17" s="97" t="s">
        <v>200</v>
      </c>
      <c r="E17" s="99"/>
      <c r="F17" s="82" t="s">
        <v>26</v>
      </c>
    </row>
    <row r="18" spans="1:6" ht="21.75" customHeight="1">
      <c r="A18" s="106"/>
      <c r="B18" s="108"/>
      <c r="C18" s="3" t="s">
        <v>85</v>
      </c>
      <c r="D18" s="98"/>
      <c r="E18" s="100"/>
      <c r="F18" s="83"/>
    </row>
    <row r="19" spans="1:6" ht="18.75" customHeight="1">
      <c r="A19" s="105" t="s">
        <v>58</v>
      </c>
      <c r="B19" s="107">
        <v>2210</v>
      </c>
      <c r="C19" s="60">
        <v>1500</v>
      </c>
      <c r="D19" s="97" t="s">
        <v>200</v>
      </c>
      <c r="E19" s="99"/>
      <c r="F19" s="82" t="s">
        <v>26</v>
      </c>
    </row>
    <row r="20" spans="1:6" ht="27.75" customHeight="1">
      <c r="A20" s="106"/>
      <c r="B20" s="108"/>
      <c r="C20" s="3" t="s">
        <v>86</v>
      </c>
      <c r="D20" s="98"/>
      <c r="E20" s="100"/>
      <c r="F20" s="83"/>
    </row>
    <row r="21" spans="1:6" ht="15">
      <c r="A21" s="105" t="s">
        <v>133</v>
      </c>
      <c r="B21" s="107">
        <v>2210</v>
      </c>
      <c r="C21" s="7">
        <v>3000</v>
      </c>
      <c r="D21" s="97" t="s">
        <v>200</v>
      </c>
      <c r="E21" s="99"/>
      <c r="F21" s="82" t="s">
        <v>26</v>
      </c>
    </row>
    <row r="22" spans="1:6" ht="68.25" customHeight="1">
      <c r="A22" s="106"/>
      <c r="B22" s="108"/>
      <c r="C22" s="3" t="s">
        <v>24</v>
      </c>
      <c r="D22" s="98"/>
      <c r="E22" s="100"/>
      <c r="F22" s="83"/>
    </row>
    <row r="23" spans="1:6" ht="15.75" customHeight="1">
      <c r="A23" s="105" t="s">
        <v>59</v>
      </c>
      <c r="B23" s="107">
        <v>2210</v>
      </c>
      <c r="C23" s="7">
        <v>1500</v>
      </c>
      <c r="D23" s="97" t="s">
        <v>200</v>
      </c>
      <c r="E23" s="99"/>
      <c r="F23" s="82" t="s">
        <v>26</v>
      </c>
    </row>
    <row r="24" spans="1:6" ht="45.75" customHeight="1">
      <c r="A24" s="106"/>
      <c r="B24" s="108"/>
      <c r="C24" s="3" t="s">
        <v>86</v>
      </c>
      <c r="D24" s="98"/>
      <c r="E24" s="100"/>
      <c r="F24" s="83"/>
    </row>
    <row r="25" spans="1:6" ht="18.75" customHeight="1">
      <c r="A25" s="105" t="s">
        <v>60</v>
      </c>
      <c r="B25" s="107">
        <v>2210</v>
      </c>
      <c r="C25" s="60">
        <v>5000</v>
      </c>
      <c r="D25" s="97" t="s">
        <v>200</v>
      </c>
      <c r="E25" s="99"/>
      <c r="F25" s="82" t="s">
        <v>26</v>
      </c>
    </row>
    <row r="26" spans="1:6" ht="54.75" customHeight="1">
      <c r="A26" s="106"/>
      <c r="B26" s="108"/>
      <c r="C26" s="3" t="s">
        <v>203</v>
      </c>
      <c r="D26" s="98"/>
      <c r="E26" s="100"/>
      <c r="F26" s="83"/>
    </row>
    <row r="27" spans="1:6" ht="18.75" customHeight="1">
      <c r="A27" s="105" t="s">
        <v>61</v>
      </c>
      <c r="B27" s="95">
        <v>2210</v>
      </c>
      <c r="C27" s="24">
        <v>500</v>
      </c>
      <c r="D27" s="97" t="s">
        <v>200</v>
      </c>
      <c r="E27" s="99"/>
      <c r="F27" s="82" t="s">
        <v>26</v>
      </c>
    </row>
    <row r="28" spans="1:6" ht="31.5" customHeight="1">
      <c r="A28" s="106"/>
      <c r="B28" s="96"/>
      <c r="C28" s="3" t="s">
        <v>85</v>
      </c>
      <c r="D28" s="98"/>
      <c r="E28" s="100"/>
      <c r="F28" s="83"/>
    </row>
    <row r="29" spans="1:6" ht="15.75" customHeight="1">
      <c r="A29" s="105" t="s">
        <v>62</v>
      </c>
      <c r="B29" s="95">
        <v>2210</v>
      </c>
      <c r="C29" s="24">
        <v>500</v>
      </c>
      <c r="D29" s="97" t="s">
        <v>200</v>
      </c>
      <c r="E29" s="99"/>
      <c r="F29" s="82" t="s">
        <v>26</v>
      </c>
    </row>
    <row r="30" spans="1:6" ht="31.5" customHeight="1">
      <c r="A30" s="106"/>
      <c r="B30" s="96"/>
      <c r="C30" s="3" t="s">
        <v>85</v>
      </c>
      <c r="D30" s="98"/>
      <c r="E30" s="100"/>
      <c r="F30" s="83"/>
    </row>
    <row r="31" spans="1:6" ht="17.25" customHeight="1">
      <c r="A31" s="105" t="s">
        <v>63</v>
      </c>
      <c r="B31" s="95">
        <v>2210</v>
      </c>
      <c r="C31" s="61">
        <v>4000</v>
      </c>
      <c r="D31" s="97" t="s">
        <v>200</v>
      </c>
      <c r="E31" s="99"/>
      <c r="F31" s="82" t="s">
        <v>26</v>
      </c>
    </row>
    <row r="32" spans="1:6" ht="32.25" customHeight="1">
      <c r="A32" s="106"/>
      <c r="B32" s="96"/>
      <c r="C32" s="4" t="s">
        <v>189</v>
      </c>
      <c r="D32" s="98"/>
      <c r="E32" s="100"/>
      <c r="F32" s="83"/>
    </row>
    <row r="33" spans="1:6" ht="15" customHeight="1">
      <c r="A33" s="105" t="s">
        <v>64</v>
      </c>
      <c r="B33" s="107">
        <v>2210</v>
      </c>
      <c r="C33" s="12">
        <v>300</v>
      </c>
      <c r="D33" s="97" t="s">
        <v>200</v>
      </c>
      <c r="E33" s="99"/>
      <c r="F33" s="82" t="s">
        <v>26</v>
      </c>
    </row>
    <row r="34" spans="1:6" ht="33" customHeight="1">
      <c r="A34" s="106"/>
      <c r="B34" s="108"/>
      <c r="C34" s="3" t="s">
        <v>87</v>
      </c>
      <c r="D34" s="98"/>
      <c r="E34" s="100"/>
      <c r="F34" s="83"/>
    </row>
    <row r="35" spans="1:6" ht="15">
      <c r="A35" s="105" t="s">
        <v>65</v>
      </c>
      <c r="B35" s="107">
        <v>2210</v>
      </c>
      <c r="C35" s="12">
        <v>1000</v>
      </c>
      <c r="D35" s="97" t="s">
        <v>200</v>
      </c>
      <c r="E35" s="99"/>
      <c r="F35" s="82" t="s">
        <v>26</v>
      </c>
    </row>
    <row r="36" spans="1:6" ht="31.5" customHeight="1">
      <c r="A36" s="106"/>
      <c r="B36" s="108"/>
      <c r="C36" s="3" t="s">
        <v>84</v>
      </c>
      <c r="D36" s="98"/>
      <c r="E36" s="100"/>
      <c r="F36" s="83"/>
    </row>
    <row r="37" spans="1:6" ht="21" customHeight="1">
      <c r="A37" s="105" t="s">
        <v>66</v>
      </c>
      <c r="B37" s="107">
        <v>2210</v>
      </c>
      <c r="C37" s="60">
        <v>1500</v>
      </c>
      <c r="D37" s="97" t="s">
        <v>200</v>
      </c>
      <c r="E37" s="99"/>
      <c r="F37" s="82" t="s">
        <v>26</v>
      </c>
    </row>
    <row r="38" spans="1:6" ht="51.75" customHeight="1">
      <c r="A38" s="106"/>
      <c r="B38" s="108"/>
      <c r="C38" s="3" t="s">
        <v>86</v>
      </c>
      <c r="D38" s="98"/>
      <c r="E38" s="100"/>
      <c r="F38" s="83"/>
    </row>
    <row r="39" spans="1:6" ht="15">
      <c r="A39" s="105" t="s">
        <v>134</v>
      </c>
      <c r="B39" s="107">
        <v>2210</v>
      </c>
      <c r="C39" s="7">
        <v>200</v>
      </c>
      <c r="D39" s="97" t="s">
        <v>200</v>
      </c>
      <c r="E39" s="99"/>
      <c r="F39" s="82" t="s">
        <v>26</v>
      </c>
    </row>
    <row r="40" spans="1:6" ht="27" customHeight="1">
      <c r="A40" s="106"/>
      <c r="B40" s="108"/>
      <c r="C40" s="3" t="s">
        <v>88</v>
      </c>
      <c r="D40" s="98"/>
      <c r="E40" s="100"/>
      <c r="F40" s="83"/>
    </row>
    <row r="41" spans="1:6" ht="15">
      <c r="A41" s="105" t="s">
        <v>67</v>
      </c>
      <c r="B41" s="107">
        <v>2210</v>
      </c>
      <c r="C41" s="7">
        <v>200</v>
      </c>
      <c r="D41" s="97" t="s">
        <v>200</v>
      </c>
      <c r="E41" s="99"/>
      <c r="F41" s="82" t="s">
        <v>26</v>
      </c>
    </row>
    <row r="42" spans="1:6" ht="21" customHeight="1">
      <c r="A42" s="106"/>
      <c r="B42" s="108"/>
      <c r="C42" s="3" t="s">
        <v>88</v>
      </c>
      <c r="D42" s="98"/>
      <c r="E42" s="100"/>
      <c r="F42" s="83"/>
    </row>
    <row r="43" spans="1:6" ht="15" customHeight="1">
      <c r="A43" s="109" t="s">
        <v>136</v>
      </c>
      <c r="B43" s="107">
        <v>2210</v>
      </c>
      <c r="C43" s="7">
        <v>240</v>
      </c>
      <c r="D43" s="97" t="s">
        <v>200</v>
      </c>
      <c r="E43" s="99"/>
      <c r="F43" s="82" t="s">
        <v>26</v>
      </c>
    </row>
    <row r="44" spans="1:6" ht="38.25" customHeight="1">
      <c r="A44" s="110"/>
      <c r="B44" s="108"/>
      <c r="C44" s="3" t="s">
        <v>89</v>
      </c>
      <c r="D44" s="98"/>
      <c r="E44" s="100"/>
      <c r="F44" s="83"/>
    </row>
    <row r="45" spans="1:6" ht="16.5" customHeight="1">
      <c r="A45" s="105" t="s">
        <v>68</v>
      </c>
      <c r="B45" s="107">
        <v>2210</v>
      </c>
      <c r="C45" s="24">
        <v>100</v>
      </c>
      <c r="D45" s="97" t="s">
        <v>200</v>
      </c>
      <c r="E45" s="99"/>
      <c r="F45" s="82" t="s">
        <v>26</v>
      </c>
    </row>
    <row r="46" spans="1:6" ht="21" customHeight="1">
      <c r="A46" s="106"/>
      <c r="B46" s="108"/>
      <c r="C46" s="24" t="s">
        <v>90</v>
      </c>
      <c r="D46" s="98"/>
      <c r="E46" s="100"/>
      <c r="F46" s="83"/>
    </row>
    <row r="47" spans="1:6" ht="15">
      <c r="A47" s="105" t="s">
        <v>135</v>
      </c>
      <c r="B47" s="107">
        <v>2210</v>
      </c>
      <c r="C47" s="7">
        <v>200</v>
      </c>
      <c r="D47" s="97" t="s">
        <v>200</v>
      </c>
      <c r="E47" s="99"/>
      <c r="F47" s="82" t="s">
        <v>26</v>
      </c>
    </row>
    <row r="48" spans="1:6" ht="33.75" customHeight="1">
      <c r="A48" s="106"/>
      <c r="B48" s="108"/>
      <c r="C48" s="3" t="s">
        <v>88</v>
      </c>
      <c r="D48" s="98"/>
      <c r="E48" s="100"/>
      <c r="F48" s="83"/>
    </row>
    <row r="49" spans="1:6" ht="18" customHeight="1">
      <c r="A49" s="105" t="s">
        <v>79</v>
      </c>
      <c r="B49" s="95">
        <v>2210</v>
      </c>
      <c r="C49" s="24">
        <v>200</v>
      </c>
      <c r="D49" s="97" t="s">
        <v>200</v>
      </c>
      <c r="E49" s="99"/>
      <c r="F49" s="82" t="s">
        <v>26</v>
      </c>
    </row>
    <row r="50" spans="1:6" ht="18.75" customHeight="1">
      <c r="A50" s="106"/>
      <c r="B50" s="96"/>
      <c r="C50" s="3" t="s">
        <v>88</v>
      </c>
      <c r="D50" s="98"/>
      <c r="E50" s="100"/>
      <c r="F50" s="83"/>
    </row>
    <row r="51" spans="1:6" ht="19.5" customHeight="1">
      <c r="A51" s="105" t="s">
        <v>126</v>
      </c>
      <c r="B51" s="107">
        <v>2210</v>
      </c>
      <c r="C51" s="60">
        <v>11893</v>
      </c>
      <c r="D51" s="97" t="s">
        <v>200</v>
      </c>
      <c r="E51" s="99"/>
      <c r="F51" s="82" t="s">
        <v>26</v>
      </c>
    </row>
    <row r="52" spans="1:6" ht="37.5" customHeight="1">
      <c r="A52" s="204"/>
      <c r="B52" s="108"/>
      <c r="C52" s="60" t="s">
        <v>91</v>
      </c>
      <c r="D52" s="98"/>
      <c r="E52" s="100"/>
      <c r="F52" s="83"/>
    </row>
    <row r="53" spans="1:6" ht="17.25" customHeight="1">
      <c r="A53" s="87" t="s">
        <v>101</v>
      </c>
      <c r="B53" s="107">
        <v>2210</v>
      </c>
      <c r="C53" s="60">
        <v>2000</v>
      </c>
      <c r="D53" s="97" t="s">
        <v>200</v>
      </c>
      <c r="E53" s="99"/>
      <c r="F53" s="82" t="s">
        <v>26</v>
      </c>
    </row>
    <row r="54" spans="1:6" ht="42.75" customHeight="1">
      <c r="A54" s="88"/>
      <c r="B54" s="108"/>
      <c r="C54" s="3" t="s">
        <v>92</v>
      </c>
      <c r="D54" s="98"/>
      <c r="E54" s="100"/>
      <c r="F54" s="83"/>
    </row>
    <row r="55" spans="1:6" ht="21" customHeight="1">
      <c r="A55" s="105" t="s">
        <v>50</v>
      </c>
      <c r="B55" s="107">
        <v>2210</v>
      </c>
      <c r="C55" s="60">
        <v>1920</v>
      </c>
      <c r="D55" s="97" t="s">
        <v>200</v>
      </c>
      <c r="E55" s="99"/>
      <c r="F55" s="82" t="s">
        <v>26</v>
      </c>
    </row>
    <row r="56" spans="1:6" ht="27.75" customHeight="1">
      <c r="A56" s="106"/>
      <c r="B56" s="108"/>
      <c r="C56" s="60" t="s">
        <v>188</v>
      </c>
      <c r="D56" s="98"/>
      <c r="E56" s="100"/>
      <c r="F56" s="83"/>
    </row>
    <row r="57" spans="1:6" ht="15">
      <c r="A57" s="119" t="s">
        <v>69</v>
      </c>
      <c r="B57" s="107">
        <v>2210</v>
      </c>
      <c r="C57" s="62">
        <v>45000</v>
      </c>
      <c r="D57" s="97" t="s">
        <v>200</v>
      </c>
      <c r="E57" s="99"/>
      <c r="F57" s="82" t="s">
        <v>26</v>
      </c>
    </row>
    <row r="58" spans="1:6" ht="24" customHeight="1">
      <c r="A58" s="120"/>
      <c r="B58" s="108"/>
      <c r="C58" s="60" t="s">
        <v>23</v>
      </c>
      <c r="D58" s="98"/>
      <c r="E58" s="100"/>
      <c r="F58" s="83"/>
    </row>
    <row r="59" spans="1:6" ht="16.5" customHeight="1">
      <c r="A59" s="105" t="s">
        <v>70</v>
      </c>
      <c r="B59" s="107">
        <v>2210</v>
      </c>
      <c r="C59" s="62">
        <v>2780</v>
      </c>
      <c r="D59" s="97" t="s">
        <v>200</v>
      </c>
      <c r="E59" s="99"/>
      <c r="F59" s="82" t="s">
        <v>26</v>
      </c>
    </row>
    <row r="60" spans="1:6" ht="24.75" customHeight="1">
      <c r="A60" s="106"/>
      <c r="B60" s="108"/>
      <c r="C60" s="60" t="s">
        <v>93</v>
      </c>
      <c r="D60" s="98"/>
      <c r="E60" s="100"/>
      <c r="F60" s="83"/>
    </row>
    <row r="61" spans="1:6" ht="15" customHeight="1">
      <c r="A61" s="105" t="s">
        <v>201</v>
      </c>
      <c r="B61" s="95">
        <v>2210</v>
      </c>
      <c r="C61" s="60">
        <v>4810</v>
      </c>
      <c r="D61" s="97" t="s">
        <v>200</v>
      </c>
      <c r="E61" s="99"/>
      <c r="F61" s="82" t="s">
        <v>26</v>
      </c>
    </row>
    <row r="62" spans="1:6" ht="35.25" customHeight="1">
      <c r="A62" s="106"/>
      <c r="B62" s="96"/>
      <c r="C62" s="60" t="s">
        <v>202</v>
      </c>
      <c r="D62" s="98"/>
      <c r="E62" s="100"/>
      <c r="F62" s="83"/>
    </row>
    <row r="63" spans="1:6" ht="17.25" customHeight="1">
      <c r="A63" s="139" t="s">
        <v>197</v>
      </c>
      <c r="B63" s="95">
        <v>2210</v>
      </c>
      <c r="C63" s="60">
        <v>1700</v>
      </c>
      <c r="D63" s="97" t="s">
        <v>200</v>
      </c>
      <c r="E63" s="99"/>
      <c r="F63" s="82" t="s">
        <v>26</v>
      </c>
    </row>
    <row r="64" spans="1:6" ht="24.75" customHeight="1">
      <c r="A64" s="140"/>
      <c r="B64" s="96"/>
      <c r="C64" s="3" t="s">
        <v>111</v>
      </c>
      <c r="D64" s="98"/>
      <c r="E64" s="100"/>
      <c r="F64" s="83"/>
    </row>
    <row r="65" spans="1:6" ht="23.25" customHeight="1">
      <c r="A65" s="105" t="s">
        <v>71</v>
      </c>
      <c r="B65" s="95">
        <v>2210</v>
      </c>
      <c r="C65" s="63">
        <v>1800</v>
      </c>
      <c r="D65" s="97" t="s">
        <v>200</v>
      </c>
      <c r="E65" s="99"/>
      <c r="F65" s="82" t="s">
        <v>26</v>
      </c>
    </row>
    <row r="66" spans="1:6" ht="24.75" customHeight="1">
      <c r="A66" s="106"/>
      <c r="B66" s="96"/>
      <c r="C66" s="63" t="s">
        <v>94</v>
      </c>
      <c r="D66" s="98"/>
      <c r="E66" s="100"/>
      <c r="F66" s="83"/>
    </row>
    <row r="67" spans="1:6" ht="15">
      <c r="A67" s="105" t="s">
        <v>137</v>
      </c>
      <c r="B67" s="107">
        <v>2210</v>
      </c>
      <c r="C67" s="62">
        <v>5000</v>
      </c>
      <c r="D67" s="97" t="s">
        <v>200</v>
      </c>
      <c r="E67" s="99"/>
      <c r="F67" s="82" t="s">
        <v>26</v>
      </c>
    </row>
    <row r="68" spans="1:6" ht="43.5" customHeight="1">
      <c r="A68" s="106"/>
      <c r="B68" s="108"/>
      <c r="C68" s="60" t="s">
        <v>125</v>
      </c>
      <c r="D68" s="98"/>
      <c r="E68" s="100"/>
      <c r="F68" s="83"/>
    </row>
    <row r="69" spans="1:6" ht="15">
      <c r="A69" s="109" t="s">
        <v>51</v>
      </c>
      <c r="B69" s="107">
        <v>2210</v>
      </c>
      <c r="C69" s="60">
        <v>48462</v>
      </c>
      <c r="D69" s="97" t="s">
        <v>200</v>
      </c>
      <c r="E69" s="99"/>
      <c r="F69" s="82" t="s">
        <v>26</v>
      </c>
    </row>
    <row r="70" spans="1:6" ht="37.5" customHeight="1">
      <c r="A70" s="110"/>
      <c r="B70" s="108"/>
      <c r="C70" s="60" t="s">
        <v>124</v>
      </c>
      <c r="D70" s="98"/>
      <c r="E70" s="100"/>
      <c r="F70" s="83"/>
    </row>
    <row r="71" spans="1:6" ht="15.75" customHeight="1">
      <c r="A71" s="137" t="s">
        <v>72</v>
      </c>
      <c r="B71" s="107">
        <v>2210</v>
      </c>
      <c r="C71" s="63">
        <v>3455</v>
      </c>
      <c r="D71" s="97" t="s">
        <v>200</v>
      </c>
      <c r="E71" s="99"/>
      <c r="F71" s="82" t="s">
        <v>26</v>
      </c>
    </row>
    <row r="72" spans="1:6" ht="39.75" customHeight="1">
      <c r="A72" s="138"/>
      <c r="B72" s="108"/>
      <c r="C72" s="63" t="s">
        <v>95</v>
      </c>
      <c r="D72" s="98"/>
      <c r="E72" s="100"/>
      <c r="F72" s="83"/>
    </row>
    <row r="73" spans="1:6" ht="15" customHeight="1">
      <c r="A73" s="105" t="s">
        <v>55</v>
      </c>
      <c r="B73" s="123">
        <v>2210</v>
      </c>
      <c r="C73" s="63">
        <v>1000</v>
      </c>
      <c r="D73" s="97" t="s">
        <v>200</v>
      </c>
      <c r="E73" s="145"/>
      <c r="F73" s="82" t="s">
        <v>26</v>
      </c>
    </row>
    <row r="74" spans="1:6" ht="25.5" customHeight="1">
      <c r="A74" s="106"/>
      <c r="B74" s="124"/>
      <c r="C74" s="3" t="s">
        <v>84</v>
      </c>
      <c r="D74" s="98"/>
      <c r="E74" s="149"/>
      <c r="F74" s="83"/>
    </row>
    <row r="75" spans="1:6">
      <c r="A75" s="101" t="s">
        <v>10</v>
      </c>
      <c r="B75" s="102"/>
      <c r="C75" s="46">
        <f>SUM(C9:C74)</f>
        <v>172700</v>
      </c>
      <c r="D75" s="40"/>
      <c r="E75" s="40"/>
      <c r="F75" s="55"/>
    </row>
    <row r="76" spans="1:6">
      <c r="A76" s="205" t="s">
        <v>11</v>
      </c>
      <c r="B76" s="147">
        <v>2240</v>
      </c>
      <c r="C76" s="47">
        <f>C114</f>
        <v>389490.56</v>
      </c>
      <c r="D76" s="103"/>
      <c r="E76" s="103"/>
      <c r="F76" s="143"/>
    </row>
    <row r="77" spans="1:6" ht="63.75" customHeight="1">
      <c r="A77" s="206"/>
      <c r="B77" s="148"/>
      <c r="C77" s="10" t="s">
        <v>109</v>
      </c>
      <c r="D77" s="104"/>
      <c r="E77" s="104"/>
      <c r="F77" s="144"/>
    </row>
    <row r="78" spans="1:6" ht="20.25" customHeight="1">
      <c r="A78" s="119" t="s">
        <v>41</v>
      </c>
      <c r="B78" s="123">
        <v>2240</v>
      </c>
      <c r="C78" s="29">
        <v>1</v>
      </c>
      <c r="D78" s="97" t="s">
        <v>200</v>
      </c>
      <c r="E78" s="145"/>
      <c r="F78" s="82" t="s">
        <v>26</v>
      </c>
    </row>
    <row r="79" spans="1:6" ht="39" customHeight="1">
      <c r="A79" s="120"/>
      <c r="B79" s="124"/>
      <c r="C79" s="28" t="s">
        <v>96</v>
      </c>
      <c r="D79" s="98"/>
      <c r="E79" s="146"/>
      <c r="F79" s="83"/>
    </row>
    <row r="80" spans="1:6" ht="16.5" customHeight="1">
      <c r="A80" s="119" t="s">
        <v>139</v>
      </c>
      <c r="B80" s="107">
        <v>2240</v>
      </c>
      <c r="C80" s="12">
        <v>16360</v>
      </c>
      <c r="D80" s="97" t="s">
        <v>200</v>
      </c>
      <c r="E80" s="99"/>
      <c r="F80" s="82" t="s">
        <v>26</v>
      </c>
    </row>
    <row r="81" spans="1:11" ht="46.5" customHeight="1">
      <c r="A81" s="120"/>
      <c r="B81" s="108"/>
      <c r="C81" s="3" t="s">
        <v>205</v>
      </c>
      <c r="D81" s="98"/>
      <c r="E81" s="100"/>
      <c r="F81" s="83"/>
    </row>
    <row r="82" spans="1:11" ht="30" customHeight="1">
      <c r="A82" s="119" t="s">
        <v>140</v>
      </c>
      <c r="B82" s="107">
        <v>2240</v>
      </c>
      <c r="C82" s="12">
        <v>4000</v>
      </c>
      <c r="D82" s="97" t="s">
        <v>200</v>
      </c>
      <c r="E82" s="99"/>
      <c r="F82" s="82" t="s">
        <v>26</v>
      </c>
    </row>
    <row r="83" spans="1:11" ht="57" customHeight="1">
      <c r="A83" s="120"/>
      <c r="B83" s="108"/>
      <c r="C83" s="3" t="s">
        <v>138</v>
      </c>
      <c r="D83" s="98"/>
      <c r="E83" s="100"/>
      <c r="F83" s="83"/>
    </row>
    <row r="84" spans="1:11" ht="15.75" customHeight="1">
      <c r="A84" s="139" t="s">
        <v>29</v>
      </c>
      <c r="B84" s="107">
        <v>2240</v>
      </c>
      <c r="C84" s="12">
        <v>30000</v>
      </c>
      <c r="D84" s="97" t="s">
        <v>200</v>
      </c>
      <c r="E84" s="99"/>
      <c r="F84" s="82" t="s">
        <v>26</v>
      </c>
    </row>
    <row r="85" spans="1:11" ht="55.5" customHeight="1">
      <c r="A85" s="140"/>
      <c r="B85" s="108"/>
      <c r="C85" s="3" t="s">
        <v>97</v>
      </c>
      <c r="D85" s="98"/>
      <c r="E85" s="100"/>
      <c r="F85" s="83"/>
    </row>
    <row r="86" spans="1:11" ht="15">
      <c r="A86" s="150" t="s">
        <v>28</v>
      </c>
      <c r="B86" s="99">
        <v>2240</v>
      </c>
      <c r="C86" s="12">
        <v>2500</v>
      </c>
      <c r="D86" s="97" t="s">
        <v>200</v>
      </c>
      <c r="E86" s="99"/>
      <c r="F86" s="80"/>
    </row>
    <row r="87" spans="1:11" s="14" customFormat="1" ht="32.25" customHeight="1">
      <c r="A87" s="151"/>
      <c r="B87" s="100"/>
      <c r="C87" s="3" t="s">
        <v>190</v>
      </c>
      <c r="D87" s="98"/>
      <c r="E87" s="100"/>
      <c r="F87" s="81"/>
    </row>
    <row r="88" spans="1:11" ht="15">
      <c r="A88" s="119" t="s">
        <v>30</v>
      </c>
      <c r="B88" s="107">
        <v>2240</v>
      </c>
      <c r="C88" s="12">
        <v>18699</v>
      </c>
      <c r="D88" s="97" t="s">
        <v>200</v>
      </c>
      <c r="E88" s="141"/>
      <c r="F88" s="82" t="s">
        <v>43</v>
      </c>
    </row>
    <row r="89" spans="1:11" ht="38.25" customHeight="1">
      <c r="A89" s="120"/>
      <c r="B89" s="108"/>
      <c r="C89" s="3" t="s">
        <v>206</v>
      </c>
      <c r="D89" s="98"/>
      <c r="E89" s="142"/>
      <c r="F89" s="83"/>
    </row>
    <row r="90" spans="1:11" ht="15" customHeight="1">
      <c r="A90" s="105" t="s">
        <v>31</v>
      </c>
      <c r="B90" s="107">
        <v>2240</v>
      </c>
      <c r="C90" s="12">
        <v>1200</v>
      </c>
      <c r="D90" s="97" t="s">
        <v>200</v>
      </c>
      <c r="E90" s="99"/>
      <c r="F90" s="80"/>
      <c r="G90" s="16"/>
      <c r="H90" s="16"/>
      <c r="I90" s="16"/>
      <c r="J90" s="16"/>
      <c r="K90" s="16"/>
    </row>
    <row r="91" spans="1:11" ht="33" customHeight="1">
      <c r="A91" s="106"/>
      <c r="B91" s="108"/>
      <c r="C91" s="3" t="s">
        <v>98</v>
      </c>
      <c r="D91" s="98"/>
      <c r="E91" s="100"/>
      <c r="F91" s="81"/>
    </row>
    <row r="92" spans="1:11" ht="16.5" customHeight="1">
      <c r="A92" s="105" t="s">
        <v>32</v>
      </c>
      <c r="B92" s="107">
        <v>2240</v>
      </c>
      <c r="C92" s="64">
        <v>2770</v>
      </c>
      <c r="D92" s="97" t="s">
        <v>200</v>
      </c>
      <c r="E92" s="107"/>
      <c r="F92" s="82" t="s">
        <v>26</v>
      </c>
    </row>
    <row r="93" spans="1:11" ht="25.5" customHeight="1">
      <c r="A93" s="106"/>
      <c r="B93" s="108"/>
      <c r="C93" s="48" t="s">
        <v>99</v>
      </c>
      <c r="D93" s="98"/>
      <c r="E93" s="108"/>
      <c r="F93" s="83"/>
    </row>
    <row r="94" spans="1:11" ht="16.5" customHeight="1">
      <c r="A94" s="119" t="s">
        <v>33</v>
      </c>
      <c r="B94" s="107">
        <v>2240</v>
      </c>
      <c r="C94" s="12">
        <v>3206</v>
      </c>
      <c r="D94" s="97" t="s">
        <v>200</v>
      </c>
      <c r="E94" s="99"/>
      <c r="F94" s="82" t="s">
        <v>42</v>
      </c>
    </row>
    <row r="95" spans="1:11" ht="55.5" customHeight="1">
      <c r="A95" s="120"/>
      <c r="B95" s="108"/>
      <c r="C95" s="49" t="s">
        <v>204</v>
      </c>
      <c r="D95" s="98"/>
      <c r="E95" s="100"/>
      <c r="F95" s="83"/>
    </row>
    <row r="96" spans="1:11" ht="15.75" customHeight="1">
      <c r="A96" s="119" t="s">
        <v>198</v>
      </c>
      <c r="B96" s="107">
        <v>2240</v>
      </c>
      <c r="C96" s="43">
        <f>700+1490</f>
        <v>2190</v>
      </c>
      <c r="D96" s="97" t="s">
        <v>200</v>
      </c>
      <c r="E96" s="107"/>
      <c r="F96" s="80"/>
    </row>
    <row r="97" spans="1:6" ht="54.75" customHeight="1">
      <c r="A97" s="120"/>
      <c r="B97" s="108"/>
      <c r="C97" s="49" t="s">
        <v>199</v>
      </c>
      <c r="D97" s="98"/>
      <c r="E97" s="108"/>
      <c r="F97" s="81"/>
    </row>
    <row r="98" spans="1:6" ht="18.75" customHeight="1">
      <c r="A98" s="119" t="s">
        <v>38</v>
      </c>
      <c r="B98" s="107">
        <v>2240</v>
      </c>
      <c r="C98" s="53">
        <v>1010</v>
      </c>
      <c r="D98" s="97" t="s">
        <v>200</v>
      </c>
      <c r="E98" s="107"/>
      <c r="F98" s="82" t="s">
        <v>39</v>
      </c>
    </row>
    <row r="99" spans="1:6" ht="42" customHeight="1">
      <c r="A99" s="120"/>
      <c r="B99" s="108"/>
      <c r="C99" s="48" t="s">
        <v>100</v>
      </c>
      <c r="D99" s="98"/>
      <c r="E99" s="108"/>
      <c r="F99" s="83"/>
    </row>
    <row r="100" spans="1:6" ht="20.25" customHeight="1">
      <c r="A100" s="150" t="s">
        <v>40</v>
      </c>
      <c r="B100" s="107"/>
      <c r="C100" s="53">
        <v>34230</v>
      </c>
      <c r="D100" s="97" t="s">
        <v>200</v>
      </c>
      <c r="E100" s="107"/>
      <c r="F100" s="82" t="s">
        <v>26</v>
      </c>
    </row>
    <row r="101" spans="1:6" ht="40.5" customHeight="1">
      <c r="A101" s="151"/>
      <c r="B101" s="108"/>
      <c r="C101" s="48" t="s">
        <v>102</v>
      </c>
      <c r="D101" s="98"/>
      <c r="E101" s="108"/>
      <c r="F101" s="83"/>
    </row>
    <row r="102" spans="1:6" ht="13.5" customHeight="1">
      <c r="A102" s="119" t="s">
        <v>35</v>
      </c>
      <c r="B102" s="107">
        <v>2240</v>
      </c>
      <c r="C102" s="43">
        <v>122000</v>
      </c>
      <c r="D102" s="97" t="s">
        <v>200</v>
      </c>
      <c r="E102" s="107"/>
      <c r="F102" s="82" t="s">
        <v>26</v>
      </c>
    </row>
    <row r="103" spans="1:6" ht="22.5" customHeight="1">
      <c r="A103" s="120"/>
      <c r="B103" s="108"/>
      <c r="C103" s="26" t="s">
        <v>103</v>
      </c>
      <c r="D103" s="98"/>
      <c r="E103" s="108"/>
      <c r="F103" s="83"/>
    </row>
    <row r="104" spans="1:6" ht="19.5" customHeight="1">
      <c r="A104" s="119" t="s">
        <v>141</v>
      </c>
      <c r="B104" s="107">
        <v>2240</v>
      </c>
      <c r="C104" s="50">
        <v>900</v>
      </c>
      <c r="D104" s="97" t="s">
        <v>200</v>
      </c>
      <c r="E104" s="107"/>
      <c r="F104" s="82" t="s">
        <v>26</v>
      </c>
    </row>
    <row r="105" spans="1:6" ht="42.75" customHeight="1">
      <c r="A105" s="120"/>
      <c r="B105" s="108"/>
      <c r="C105" s="26" t="s">
        <v>104</v>
      </c>
      <c r="D105" s="98"/>
      <c r="E105" s="108"/>
      <c r="F105" s="83"/>
    </row>
    <row r="106" spans="1:6" s="18" customFormat="1" ht="19.5" customHeight="1">
      <c r="A106" s="150" t="s">
        <v>34</v>
      </c>
      <c r="B106" s="123">
        <v>2240</v>
      </c>
      <c r="C106" s="43">
        <v>148392.56</v>
      </c>
      <c r="D106" s="97" t="s">
        <v>200</v>
      </c>
      <c r="E106" s="123"/>
      <c r="F106" s="82" t="s">
        <v>26</v>
      </c>
    </row>
    <row r="107" spans="1:6" s="18" customFormat="1" ht="53.25" customHeight="1">
      <c r="A107" s="151"/>
      <c r="B107" s="124"/>
      <c r="C107" s="26" t="s">
        <v>105</v>
      </c>
      <c r="D107" s="98"/>
      <c r="E107" s="124"/>
      <c r="F107" s="83"/>
    </row>
    <row r="108" spans="1:6" s="18" customFormat="1" ht="21" customHeight="1">
      <c r="A108" s="119" t="s">
        <v>36</v>
      </c>
      <c r="B108" s="123">
        <v>2240</v>
      </c>
      <c r="C108" s="51">
        <v>204</v>
      </c>
      <c r="D108" s="97" t="s">
        <v>200</v>
      </c>
      <c r="E108" s="123"/>
      <c r="F108" s="153"/>
    </row>
    <row r="109" spans="1:6" s="18" customFormat="1" ht="36.75" customHeight="1">
      <c r="A109" s="120"/>
      <c r="B109" s="124"/>
      <c r="C109" s="52" t="s">
        <v>106</v>
      </c>
      <c r="D109" s="98"/>
      <c r="E109" s="124"/>
      <c r="F109" s="154"/>
    </row>
    <row r="110" spans="1:6" ht="15">
      <c r="A110" s="119" t="s">
        <v>44</v>
      </c>
      <c r="B110" s="107">
        <v>2240</v>
      </c>
      <c r="C110" s="12">
        <v>400</v>
      </c>
      <c r="D110" s="97" t="s">
        <v>200</v>
      </c>
      <c r="E110" s="107"/>
      <c r="F110" s="80"/>
    </row>
    <row r="111" spans="1:6" ht="44.25" customHeight="1">
      <c r="A111" s="120"/>
      <c r="B111" s="108"/>
      <c r="C111" s="3" t="s">
        <v>82</v>
      </c>
      <c r="D111" s="98"/>
      <c r="E111" s="108"/>
      <c r="F111" s="81"/>
    </row>
    <row r="112" spans="1:6" ht="15" customHeight="1">
      <c r="A112" s="139" t="s">
        <v>37</v>
      </c>
      <c r="B112" s="107">
        <v>2240</v>
      </c>
      <c r="C112" s="43">
        <v>1428</v>
      </c>
      <c r="D112" s="97" t="s">
        <v>200</v>
      </c>
      <c r="E112" s="107"/>
      <c r="F112" s="82" t="s">
        <v>26</v>
      </c>
    </row>
    <row r="113" spans="1:6" ht="33" customHeight="1">
      <c r="A113" s="140"/>
      <c r="B113" s="108"/>
      <c r="C113" s="26" t="s">
        <v>107</v>
      </c>
      <c r="D113" s="98"/>
      <c r="E113" s="108"/>
      <c r="F113" s="83"/>
    </row>
    <row r="114" spans="1:6" ht="60">
      <c r="A114" s="91" t="s">
        <v>13</v>
      </c>
      <c r="B114" s="92"/>
      <c r="C114" s="38">
        <f>SUM(C78:C113)</f>
        <v>389490.56</v>
      </c>
      <c r="D114" s="39"/>
      <c r="E114" s="39"/>
      <c r="F114" s="55" t="s">
        <v>49</v>
      </c>
    </row>
    <row r="115" spans="1:6">
      <c r="A115" s="41" t="s">
        <v>14</v>
      </c>
      <c r="B115" s="23">
        <v>2250</v>
      </c>
      <c r="C115" s="33">
        <f>C118</f>
        <v>8800</v>
      </c>
      <c r="D115" s="42"/>
      <c r="E115" s="42"/>
      <c r="F115" s="65"/>
    </row>
    <row r="116" spans="1:6" ht="15">
      <c r="A116" s="159" t="s">
        <v>131</v>
      </c>
      <c r="B116" s="155">
        <v>2250</v>
      </c>
      <c r="C116" s="12">
        <v>8800</v>
      </c>
      <c r="D116" s="97"/>
      <c r="E116" s="145"/>
      <c r="F116" s="82" t="s">
        <v>27</v>
      </c>
    </row>
    <row r="117" spans="1:6" ht="33" customHeight="1">
      <c r="A117" s="160"/>
      <c r="B117" s="156"/>
      <c r="C117" s="6" t="s">
        <v>108</v>
      </c>
      <c r="D117" s="98"/>
      <c r="E117" s="149"/>
      <c r="F117" s="83"/>
    </row>
    <row r="118" spans="1:6" ht="51" customHeight="1">
      <c r="A118" s="91" t="s">
        <v>1</v>
      </c>
      <c r="B118" s="152"/>
      <c r="C118" s="46">
        <f>C116</f>
        <v>8800</v>
      </c>
      <c r="D118" s="34"/>
      <c r="E118" s="35"/>
      <c r="F118" s="56" t="s">
        <v>27</v>
      </c>
    </row>
    <row r="119" spans="1:6">
      <c r="A119" s="103" t="s">
        <v>15</v>
      </c>
      <c r="B119" s="200">
        <v>2270</v>
      </c>
      <c r="C119" s="31">
        <f>SUM(C133+C139+C147+C125)</f>
        <v>168060</v>
      </c>
      <c r="D119" s="163"/>
      <c r="E119" s="161"/>
      <c r="F119" s="157"/>
    </row>
    <row r="120" spans="1:6" ht="35.25" customHeight="1">
      <c r="A120" s="104"/>
      <c r="B120" s="201"/>
      <c r="C120" s="5" t="s">
        <v>116</v>
      </c>
      <c r="D120" s="164"/>
      <c r="E120" s="162"/>
      <c r="F120" s="158"/>
    </row>
    <row r="121" spans="1:6" ht="17.25" customHeight="1">
      <c r="A121" s="111" t="s">
        <v>78</v>
      </c>
      <c r="B121" s="113">
        <v>2271</v>
      </c>
      <c r="C121" s="22">
        <f>C123</f>
        <v>1700</v>
      </c>
      <c r="D121" s="115"/>
      <c r="E121" s="115"/>
      <c r="F121" s="117"/>
    </row>
    <row r="122" spans="1:6" ht="25.5" customHeight="1">
      <c r="A122" s="112"/>
      <c r="B122" s="114"/>
      <c r="C122" s="30" t="s">
        <v>111</v>
      </c>
      <c r="D122" s="116"/>
      <c r="E122" s="116"/>
      <c r="F122" s="118"/>
    </row>
    <row r="123" spans="1:6" ht="24.75" customHeight="1">
      <c r="A123" s="119" t="s">
        <v>112</v>
      </c>
      <c r="B123" s="121">
        <v>2271</v>
      </c>
      <c r="C123" s="43">
        <v>1700</v>
      </c>
      <c r="D123" s="97" t="s">
        <v>200</v>
      </c>
      <c r="E123" s="123"/>
      <c r="F123" s="82" t="s">
        <v>26</v>
      </c>
    </row>
    <row r="124" spans="1:6" ht="24" customHeight="1">
      <c r="A124" s="120"/>
      <c r="B124" s="122"/>
      <c r="C124" s="43" t="s">
        <v>111</v>
      </c>
      <c r="D124" s="98"/>
      <c r="E124" s="124"/>
      <c r="F124" s="83"/>
    </row>
    <row r="125" spans="1:6" ht="18.75" customHeight="1">
      <c r="A125" s="125" t="s">
        <v>115</v>
      </c>
      <c r="B125" s="126"/>
      <c r="C125" s="46">
        <f>C121</f>
        <v>1700</v>
      </c>
      <c r="D125" s="129"/>
      <c r="E125" s="131"/>
      <c r="F125" s="133"/>
    </row>
    <row r="126" spans="1:6" ht="24.75" customHeight="1">
      <c r="A126" s="127"/>
      <c r="B126" s="128"/>
      <c r="C126" s="37" t="s">
        <v>111</v>
      </c>
      <c r="D126" s="130"/>
      <c r="E126" s="132"/>
      <c r="F126" s="134"/>
    </row>
    <row r="127" spans="1:6">
      <c r="A127" s="111" t="s">
        <v>16</v>
      </c>
      <c r="B127" s="113">
        <v>2272</v>
      </c>
      <c r="C127" s="22">
        <f>SUM(C129+C131)</f>
        <v>2420</v>
      </c>
      <c r="D127" s="115"/>
      <c r="E127" s="115"/>
      <c r="F127" s="117"/>
    </row>
    <row r="128" spans="1:6" ht="30.75" customHeight="1">
      <c r="A128" s="112"/>
      <c r="B128" s="114"/>
      <c r="C128" s="30" t="s">
        <v>119</v>
      </c>
      <c r="D128" s="116"/>
      <c r="E128" s="116"/>
      <c r="F128" s="118"/>
    </row>
    <row r="129" spans="1:6" ht="12.75" customHeight="1">
      <c r="A129" s="119" t="s">
        <v>45</v>
      </c>
      <c r="B129" s="121">
        <v>2272</v>
      </c>
      <c r="C129" s="43">
        <v>1153</v>
      </c>
      <c r="D129" s="97" t="s">
        <v>200</v>
      </c>
      <c r="E129" s="123"/>
      <c r="F129" s="82" t="s">
        <v>46</v>
      </c>
    </row>
    <row r="130" spans="1:6" ht="35.25" customHeight="1">
      <c r="A130" s="120"/>
      <c r="B130" s="122"/>
      <c r="C130" s="43" t="s">
        <v>113</v>
      </c>
      <c r="D130" s="98"/>
      <c r="E130" s="124"/>
      <c r="F130" s="83"/>
    </row>
    <row r="131" spans="1:6" ht="16.5" customHeight="1">
      <c r="A131" s="119" t="s">
        <v>142</v>
      </c>
      <c r="B131" s="121">
        <v>2272</v>
      </c>
      <c r="C131" s="44">
        <v>1267</v>
      </c>
      <c r="D131" s="97" t="s">
        <v>200</v>
      </c>
      <c r="E131" s="123"/>
      <c r="F131" s="82" t="s">
        <v>47</v>
      </c>
    </row>
    <row r="132" spans="1:6" ht="30" customHeight="1">
      <c r="A132" s="120"/>
      <c r="B132" s="122"/>
      <c r="C132" s="44" t="s">
        <v>114</v>
      </c>
      <c r="D132" s="98"/>
      <c r="E132" s="124"/>
      <c r="F132" s="83"/>
    </row>
    <row r="133" spans="1:6">
      <c r="A133" s="125" t="s">
        <v>17</v>
      </c>
      <c r="B133" s="126"/>
      <c r="C133" s="46">
        <f>C127</f>
        <v>2420</v>
      </c>
      <c r="D133" s="129"/>
      <c r="E133" s="131"/>
      <c r="F133" s="133" t="s">
        <v>48</v>
      </c>
    </row>
    <row r="134" spans="1:6" ht="30" customHeight="1">
      <c r="A134" s="127"/>
      <c r="B134" s="128"/>
      <c r="C134" s="37" t="s">
        <v>119</v>
      </c>
      <c r="D134" s="130"/>
      <c r="E134" s="132"/>
      <c r="F134" s="134"/>
    </row>
    <row r="135" spans="1:6" ht="14.25" customHeight="1">
      <c r="A135" s="197" t="s">
        <v>22</v>
      </c>
      <c r="B135" s="113">
        <v>2273</v>
      </c>
      <c r="C135" s="22">
        <f>C139</f>
        <v>39540</v>
      </c>
      <c r="D135" s="167"/>
      <c r="E135" s="115"/>
      <c r="F135" s="173"/>
    </row>
    <row r="136" spans="1:6" ht="36" customHeight="1">
      <c r="A136" s="197"/>
      <c r="B136" s="114"/>
      <c r="C136" s="20" t="s">
        <v>117</v>
      </c>
      <c r="D136" s="168"/>
      <c r="E136" s="116"/>
      <c r="F136" s="174"/>
    </row>
    <row r="137" spans="1:6" ht="18" customHeight="1">
      <c r="A137" s="119" t="s">
        <v>54</v>
      </c>
      <c r="B137" s="107">
        <v>2273</v>
      </c>
      <c r="C137" s="43">
        <v>39540</v>
      </c>
      <c r="D137" s="97" t="s">
        <v>200</v>
      </c>
      <c r="E137" s="123"/>
      <c r="F137" s="80" t="s">
        <v>145</v>
      </c>
    </row>
    <row r="138" spans="1:6" ht="33.75" customHeight="1">
      <c r="A138" s="120"/>
      <c r="B138" s="108"/>
      <c r="C138" s="26" t="s">
        <v>118</v>
      </c>
      <c r="D138" s="98"/>
      <c r="E138" s="124"/>
      <c r="F138" s="81"/>
    </row>
    <row r="139" spans="1:6" ht="20.25" customHeight="1">
      <c r="A139" s="189" t="s">
        <v>18</v>
      </c>
      <c r="B139" s="190"/>
      <c r="C139" s="46">
        <f>C137</f>
        <v>39540</v>
      </c>
      <c r="D139" s="187"/>
      <c r="E139" s="131"/>
      <c r="F139" s="135" t="s">
        <v>145</v>
      </c>
    </row>
    <row r="140" spans="1:6" ht="39" customHeight="1">
      <c r="A140" s="191"/>
      <c r="B140" s="192"/>
      <c r="C140" s="36" t="s">
        <v>117</v>
      </c>
      <c r="D140" s="188"/>
      <c r="E140" s="132"/>
      <c r="F140" s="136"/>
    </row>
    <row r="141" spans="1:6" ht="16.5" customHeight="1">
      <c r="A141" s="165" t="s">
        <v>20</v>
      </c>
      <c r="B141" s="165">
        <v>2274</v>
      </c>
      <c r="C141" s="22">
        <f>C147</f>
        <v>124400</v>
      </c>
      <c r="D141" s="169"/>
      <c r="E141" s="115"/>
      <c r="F141" s="171"/>
    </row>
    <row r="142" spans="1:6" ht="39.75" customHeight="1">
      <c r="A142" s="166"/>
      <c r="B142" s="166"/>
      <c r="C142" s="20" t="s">
        <v>120</v>
      </c>
      <c r="D142" s="170"/>
      <c r="E142" s="116"/>
      <c r="F142" s="172"/>
    </row>
    <row r="143" spans="1:6" ht="18" customHeight="1">
      <c r="A143" s="119" t="s">
        <v>52</v>
      </c>
      <c r="B143" s="107">
        <v>2274</v>
      </c>
      <c r="C143" s="43">
        <v>112000</v>
      </c>
      <c r="D143" s="97" t="s">
        <v>200</v>
      </c>
      <c r="E143" s="123"/>
      <c r="F143" s="80" t="s">
        <v>148</v>
      </c>
    </row>
    <row r="144" spans="1:6" ht="30" customHeight="1">
      <c r="A144" s="120"/>
      <c r="B144" s="108"/>
      <c r="C144" s="26" t="s">
        <v>149</v>
      </c>
      <c r="D144" s="98"/>
      <c r="E144" s="124"/>
      <c r="F144" s="81"/>
    </row>
    <row r="145" spans="1:6" ht="18" customHeight="1">
      <c r="A145" s="119" t="s">
        <v>53</v>
      </c>
      <c r="B145" s="107">
        <v>2274</v>
      </c>
      <c r="C145" s="45">
        <v>12400</v>
      </c>
      <c r="D145" s="97" t="s">
        <v>200</v>
      </c>
      <c r="E145" s="123"/>
      <c r="F145" s="80" t="s">
        <v>147</v>
      </c>
    </row>
    <row r="146" spans="1:6" ht="36.75" customHeight="1">
      <c r="A146" s="120"/>
      <c r="B146" s="108"/>
      <c r="C146" s="26" t="s">
        <v>150</v>
      </c>
      <c r="D146" s="98"/>
      <c r="E146" s="124"/>
      <c r="F146" s="81"/>
    </row>
    <row r="147" spans="1:6" ht="18" customHeight="1">
      <c r="A147" s="189" t="s">
        <v>21</v>
      </c>
      <c r="B147" s="190"/>
      <c r="C147" s="46">
        <f>C143+C145</f>
        <v>124400</v>
      </c>
      <c r="D147" s="187"/>
      <c r="E147" s="131"/>
      <c r="F147" s="135" t="s">
        <v>146</v>
      </c>
    </row>
    <row r="148" spans="1:6" ht="38.25" customHeight="1">
      <c r="A148" s="191"/>
      <c r="B148" s="192"/>
      <c r="C148" s="36" t="s">
        <v>120</v>
      </c>
      <c r="D148" s="188"/>
      <c r="E148" s="132"/>
      <c r="F148" s="136"/>
    </row>
    <row r="149" spans="1:6" ht="18.75" customHeight="1">
      <c r="A149" s="198" t="s">
        <v>12</v>
      </c>
      <c r="B149" s="165">
        <v>2800</v>
      </c>
      <c r="C149" s="33">
        <f>C153</f>
        <v>5300</v>
      </c>
      <c r="D149" s="32"/>
      <c r="E149" s="27"/>
      <c r="F149" s="66"/>
    </row>
    <row r="150" spans="1:6" ht="25.5" customHeight="1">
      <c r="A150" s="199"/>
      <c r="B150" s="166"/>
      <c r="C150" s="54" t="s">
        <v>121</v>
      </c>
      <c r="D150" s="32"/>
      <c r="E150" s="27"/>
      <c r="F150" s="66"/>
    </row>
    <row r="151" spans="1:6" ht="15">
      <c r="A151" s="155" t="s">
        <v>130</v>
      </c>
      <c r="B151" s="155">
        <v>2800</v>
      </c>
      <c r="C151" s="45">
        <v>5300</v>
      </c>
      <c r="D151" s="97"/>
      <c r="E151" s="123"/>
      <c r="F151" s="82" t="s">
        <v>26</v>
      </c>
    </row>
    <row r="152" spans="1:6" ht="30" customHeight="1">
      <c r="A152" s="156"/>
      <c r="B152" s="156"/>
      <c r="C152" s="26" t="s">
        <v>121</v>
      </c>
      <c r="D152" s="98"/>
      <c r="E152" s="124"/>
      <c r="F152" s="83"/>
    </row>
    <row r="153" spans="1:6" ht="20.25" customHeight="1">
      <c r="A153" s="91" t="s">
        <v>0</v>
      </c>
      <c r="B153" s="152"/>
      <c r="C153" s="38">
        <f>C151</f>
        <v>5300</v>
      </c>
      <c r="D153" s="34"/>
      <c r="E153" s="35"/>
      <c r="F153" s="67"/>
    </row>
    <row r="154" spans="1:6" ht="20.25" customHeight="1">
      <c r="A154" s="89" t="s">
        <v>73</v>
      </c>
      <c r="B154" s="89">
        <v>3110</v>
      </c>
      <c r="C154" s="47">
        <f>C156+C158</f>
        <v>40000</v>
      </c>
      <c r="D154" s="89"/>
      <c r="E154" s="89"/>
      <c r="F154" s="195"/>
    </row>
    <row r="155" spans="1:6" ht="41.25" customHeight="1">
      <c r="A155" s="90"/>
      <c r="B155" s="90"/>
      <c r="C155" s="11" t="s">
        <v>191</v>
      </c>
      <c r="D155" s="90"/>
      <c r="E155" s="90"/>
      <c r="F155" s="196"/>
    </row>
    <row r="156" spans="1:6" ht="23.25" customHeight="1">
      <c r="A156" s="87" t="s">
        <v>128</v>
      </c>
      <c r="B156" s="95">
        <v>3110</v>
      </c>
      <c r="C156" s="60">
        <v>20000</v>
      </c>
      <c r="D156" s="97" t="s">
        <v>200</v>
      </c>
      <c r="E156" s="99"/>
      <c r="F156" s="82" t="s">
        <v>26</v>
      </c>
    </row>
    <row r="157" spans="1:6" ht="37.5" customHeight="1">
      <c r="A157" s="88"/>
      <c r="B157" s="96"/>
      <c r="C157" s="60" t="s">
        <v>122</v>
      </c>
      <c r="D157" s="98"/>
      <c r="E157" s="100"/>
      <c r="F157" s="83"/>
    </row>
    <row r="158" spans="1:6" ht="20.25" customHeight="1">
      <c r="A158" s="139" t="s">
        <v>127</v>
      </c>
      <c r="B158" s="95">
        <v>3110</v>
      </c>
      <c r="C158" s="63">
        <v>20000</v>
      </c>
      <c r="D158" s="97" t="s">
        <v>200</v>
      </c>
      <c r="E158" s="99"/>
      <c r="F158" s="82" t="s">
        <v>26</v>
      </c>
    </row>
    <row r="159" spans="1:6" ht="27.75" customHeight="1">
      <c r="A159" s="140"/>
      <c r="B159" s="96"/>
      <c r="C159" s="60" t="s">
        <v>122</v>
      </c>
      <c r="D159" s="98"/>
      <c r="E159" s="100"/>
      <c r="F159" s="83"/>
    </row>
    <row r="160" spans="1:6" ht="20.25" customHeight="1">
      <c r="A160" s="91" t="s">
        <v>75</v>
      </c>
      <c r="B160" s="92"/>
      <c r="C160" s="38">
        <f>C154</f>
        <v>40000</v>
      </c>
      <c r="D160" s="39"/>
      <c r="E160" s="39"/>
      <c r="F160" s="55"/>
    </row>
    <row r="161" spans="1:6" ht="20.25" customHeight="1">
      <c r="A161" s="89" t="s">
        <v>76</v>
      </c>
      <c r="B161" s="89">
        <v>3160</v>
      </c>
      <c r="C161" s="69">
        <f>C163</f>
        <v>63501</v>
      </c>
      <c r="D161" s="57"/>
      <c r="E161" s="57"/>
      <c r="F161" s="68"/>
    </row>
    <row r="162" spans="1:6" ht="36" customHeight="1">
      <c r="A162" s="90"/>
      <c r="B162" s="90"/>
      <c r="C162" s="11" t="s">
        <v>123</v>
      </c>
      <c r="D162" s="57"/>
      <c r="E162" s="57"/>
      <c r="F162" s="68"/>
    </row>
    <row r="163" spans="1:6" ht="20.25" customHeight="1">
      <c r="A163" s="93" t="s">
        <v>129</v>
      </c>
      <c r="B163" s="95">
        <v>3160</v>
      </c>
      <c r="C163" s="60">
        <v>63501</v>
      </c>
      <c r="D163" s="97"/>
      <c r="E163" s="99"/>
      <c r="F163" s="82" t="s">
        <v>26</v>
      </c>
    </row>
    <row r="164" spans="1:6" ht="43.5" customHeight="1">
      <c r="A164" s="94"/>
      <c r="B164" s="96"/>
      <c r="C164" s="3" t="s">
        <v>123</v>
      </c>
      <c r="D164" s="98"/>
      <c r="E164" s="100"/>
      <c r="F164" s="83"/>
    </row>
    <row r="165" spans="1:6" ht="20.25" customHeight="1">
      <c r="A165" s="91" t="s">
        <v>74</v>
      </c>
      <c r="B165" s="92"/>
      <c r="C165" s="38">
        <f>C161</f>
        <v>63501</v>
      </c>
      <c r="D165" s="39"/>
      <c r="E165" s="39"/>
      <c r="F165" s="55"/>
    </row>
    <row r="166" spans="1:6" ht="17.25" customHeight="1">
      <c r="A166" s="183" t="s">
        <v>179</v>
      </c>
      <c r="B166" s="184"/>
      <c r="C166" s="13">
        <f>SUM(C75+C114+C118+C119+C153+C160+C165)</f>
        <v>847851.56</v>
      </c>
      <c r="D166" s="177"/>
      <c r="E166" s="193"/>
      <c r="F166" s="175" t="s">
        <v>143</v>
      </c>
    </row>
    <row r="167" spans="1:6" ht="51.75" customHeight="1">
      <c r="A167" s="185"/>
      <c r="B167" s="186"/>
      <c r="C167" s="8" t="s">
        <v>144</v>
      </c>
      <c r="D167" s="178"/>
      <c r="E167" s="194"/>
      <c r="F167" s="176"/>
    </row>
    <row r="168" spans="1:6" ht="18" customHeight="1">
      <c r="A168" s="179" t="s">
        <v>19</v>
      </c>
      <c r="B168" s="180"/>
      <c r="C168" s="15">
        <f>C166</f>
        <v>847851.56</v>
      </c>
      <c r="D168" s="177"/>
      <c r="E168" s="193"/>
      <c r="F168" s="175" t="s">
        <v>143</v>
      </c>
    </row>
    <row r="169" spans="1:6" ht="50.25" customHeight="1">
      <c r="A169" s="181"/>
      <c r="B169" s="182"/>
      <c r="C169" s="8" t="s">
        <v>144</v>
      </c>
      <c r="D169" s="178"/>
      <c r="E169" s="194"/>
      <c r="F169" s="176"/>
    </row>
    <row r="170" spans="1:6" ht="30" customHeight="1">
      <c r="A170" s="84" t="s">
        <v>185</v>
      </c>
      <c r="B170" s="85"/>
      <c r="C170" s="85"/>
      <c r="D170" s="85"/>
      <c r="E170" s="85"/>
      <c r="F170" s="86"/>
    </row>
    <row r="171" spans="1:6" ht="35.25" customHeight="1">
      <c r="A171" s="209" t="s">
        <v>151</v>
      </c>
      <c r="B171" s="111">
        <v>2281</v>
      </c>
      <c r="C171" s="33">
        <f>C175+C173</f>
        <v>23522.400000000001</v>
      </c>
      <c r="D171" s="115"/>
      <c r="E171" s="115"/>
      <c r="F171" s="117"/>
    </row>
    <row r="172" spans="1:6" ht="40.5" customHeight="1">
      <c r="A172" s="210"/>
      <c r="B172" s="112"/>
      <c r="C172" s="54" t="s">
        <v>157</v>
      </c>
      <c r="D172" s="116"/>
      <c r="E172" s="116"/>
      <c r="F172" s="118"/>
    </row>
    <row r="173" spans="1:6" ht="27" customHeight="1">
      <c r="A173" s="211" t="s">
        <v>154</v>
      </c>
      <c r="B173" s="155">
        <v>2281</v>
      </c>
      <c r="C173" s="12">
        <v>3300</v>
      </c>
      <c r="D173" s="97"/>
      <c r="E173" s="145"/>
      <c r="F173" s="82" t="s">
        <v>26</v>
      </c>
    </row>
    <row r="174" spans="1:6" ht="27" customHeight="1">
      <c r="A174" s="208"/>
      <c r="B174" s="156"/>
      <c r="C174" s="6" t="s">
        <v>156</v>
      </c>
      <c r="D174" s="98"/>
      <c r="E174" s="149"/>
      <c r="F174" s="83"/>
    </row>
    <row r="175" spans="1:6" ht="27" customHeight="1">
      <c r="A175" s="207" t="s">
        <v>155</v>
      </c>
      <c r="B175" s="155">
        <v>2281</v>
      </c>
      <c r="C175" s="12">
        <v>20222.400000000001</v>
      </c>
      <c r="D175" s="97"/>
      <c r="E175" s="145"/>
      <c r="F175" s="82" t="s">
        <v>26</v>
      </c>
    </row>
    <row r="176" spans="1:6" ht="27" customHeight="1">
      <c r="A176" s="208"/>
      <c r="B176" s="156"/>
      <c r="C176" s="6" t="s">
        <v>158</v>
      </c>
      <c r="D176" s="98"/>
      <c r="E176" s="149"/>
      <c r="F176" s="83"/>
    </row>
    <row r="177" spans="1:6" ht="38.25" customHeight="1">
      <c r="A177" s="91" t="s">
        <v>152</v>
      </c>
      <c r="B177" s="152"/>
      <c r="C177" s="46">
        <f>C175+C173</f>
        <v>23522.400000000001</v>
      </c>
      <c r="D177" s="39"/>
      <c r="E177" s="36"/>
      <c r="F177" s="55" t="s">
        <v>26</v>
      </c>
    </row>
    <row r="178" spans="1:6" ht="27" customHeight="1">
      <c r="A178" s="198" t="s">
        <v>12</v>
      </c>
      <c r="B178" s="165">
        <v>2800</v>
      </c>
      <c r="C178" s="33">
        <f>C180</f>
        <v>2756</v>
      </c>
      <c r="D178" s="32"/>
      <c r="E178" s="27"/>
      <c r="F178" s="66"/>
    </row>
    <row r="179" spans="1:6" ht="27" customHeight="1">
      <c r="A179" s="199"/>
      <c r="B179" s="166"/>
      <c r="C179" s="54" t="s">
        <v>159</v>
      </c>
      <c r="D179" s="32"/>
      <c r="E179" s="27"/>
      <c r="F179" s="66"/>
    </row>
    <row r="180" spans="1:6" ht="27" customHeight="1">
      <c r="A180" s="155" t="s">
        <v>153</v>
      </c>
      <c r="B180" s="155">
        <v>2800</v>
      </c>
      <c r="C180" s="45">
        <v>2756</v>
      </c>
      <c r="D180" s="155"/>
      <c r="E180" s="123"/>
      <c r="F180" s="82" t="s">
        <v>26</v>
      </c>
    </row>
    <row r="181" spans="1:6" ht="27" customHeight="1">
      <c r="A181" s="156"/>
      <c r="B181" s="156"/>
      <c r="C181" s="26" t="s">
        <v>159</v>
      </c>
      <c r="D181" s="156"/>
      <c r="E181" s="124"/>
      <c r="F181" s="83"/>
    </row>
    <row r="182" spans="1:6" ht="35.25" customHeight="1">
      <c r="A182" s="91" t="s">
        <v>0</v>
      </c>
      <c r="B182" s="152"/>
      <c r="C182" s="46">
        <f>C180</f>
        <v>2756</v>
      </c>
      <c r="D182" s="34"/>
      <c r="E182" s="35"/>
      <c r="F182" s="56" t="s">
        <v>26</v>
      </c>
    </row>
    <row r="183" spans="1:6" ht="21.75" customHeight="1">
      <c r="A183" s="183" t="s">
        <v>178</v>
      </c>
      <c r="B183" s="184"/>
      <c r="C183" s="13">
        <f>C177+C182</f>
        <v>26278.400000000001</v>
      </c>
      <c r="D183" s="177"/>
      <c r="E183" s="193"/>
      <c r="F183" s="175" t="s">
        <v>26</v>
      </c>
    </row>
    <row r="184" spans="1:6" ht="41.25" customHeight="1">
      <c r="A184" s="185"/>
      <c r="B184" s="186"/>
      <c r="C184" s="8" t="s">
        <v>160</v>
      </c>
      <c r="D184" s="178"/>
      <c r="E184" s="194"/>
      <c r="F184" s="176"/>
    </row>
    <row r="185" spans="1:6" ht="16.5" customHeight="1">
      <c r="A185" s="179" t="s">
        <v>19</v>
      </c>
      <c r="B185" s="180"/>
      <c r="C185" s="15">
        <f>C183</f>
        <v>26278.400000000001</v>
      </c>
      <c r="D185" s="177"/>
      <c r="E185" s="193"/>
      <c r="F185" s="175" t="s">
        <v>26</v>
      </c>
    </row>
    <row r="186" spans="1:6" ht="38.25">
      <c r="A186" s="181"/>
      <c r="B186" s="182"/>
      <c r="C186" s="8" t="s">
        <v>160</v>
      </c>
      <c r="D186" s="178"/>
      <c r="E186" s="194"/>
      <c r="F186" s="176"/>
    </row>
    <row r="187" spans="1:6" ht="65.25" customHeight="1">
      <c r="A187" s="84" t="s">
        <v>186</v>
      </c>
      <c r="B187" s="85"/>
      <c r="C187" s="85"/>
      <c r="D187" s="85"/>
      <c r="E187" s="85"/>
      <c r="F187" s="86"/>
    </row>
    <row r="188" spans="1:6">
      <c r="A188" s="89" t="s">
        <v>9</v>
      </c>
      <c r="B188" s="89">
        <v>2210</v>
      </c>
      <c r="C188" s="47">
        <f>C190+C192+C194+C196+C198</f>
        <v>35986</v>
      </c>
      <c r="D188" s="89"/>
      <c r="E188" s="89"/>
      <c r="F188" s="89"/>
    </row>
    <row r="189" spans="1:6" ht="38.25">
      <c r="A189" s="90"/>
      <c r="B189" s="90"/>
      <c r="C189" s="11" t="s">
        <v>168</v>
      </c>
      <c r="D189" s="90"/>
      <c r="E189" s="90"/>
      <c r="F189" s="90"/>
    </row>
    <row r="190" spans="1:6" ht="15" customHeight="1">
      <c r="A190" s="105" t="s">
        <v>163</v>
      </c>
      <c r="B190" s="107">
        <v>2210</v>
      </c>
      <c r="C190" s="25">
        <v>10000</v>
      </c>
      <c r="D190" s="97" t="s">
        <v>200</v>
      </c>
      <c r="E190" s="99"/>
      <c r="F190" s="82"/>
    </row>
    <row r="191" spans="1:6" ht="39.75" customHeight="1">
      <c r="A191" s="106"/>
      <c r="B191" s="108"/>
      <c r="C191" s="21" t="s">
        <v>166</v>
      </c>
      <c r="D191" s="98"/>
      <c r="E191" s="100"/>
      <c r="F191" s="83"/>
    </row>
    <row r="192" spans="1:6" ht="15" customHeight="1">
      <c r="A192" s="119" t="s">
        <v>69</v>
      </c>
      <c r="B192" s="107">
        <v>2210</v>
      </c>
      <c r="C192" s="7">
        <v>15000</v>
      </c>
      <c r="D192" s="97" t="s">
        <v>200</v>
      </c>
      <c r="E192" s="99"/>
      <c r="F192" s="82"/>
    </row>
    <row r="193" spans="1:6" ht="29.25" customHeight="1">
      <c r="A193" s="120"/>
      <c r="B193" s="108"/>
      <c r="C193" s="3" t="s">
        <v>167</v>
      </c>
      <c r="D193" s="98"/>
      <c r="E193" s="100"/>
      <c r="F193" s="83"/>
    </row>
    <row r="194" spans="1:6" ht="15">
      <c r="A194" s="105" t="s">
        <v>161</v>
      </c>
      <c r="B194" s="121">
        <v>2210</v>
      </c>
      <c r="C194" s="7">
        <v>7690</v>
      </c>
      <c r="D194" s="97" t="s">
        <v>200</v>
      </c>
      <c r="E194" s="99"/>
      <c r="F194" s="82"/>
    </row>
    <row r="195" spans="1:6" ht="32.25" customHeight="1">
      <c r="A195" s="106"/>
      <c r="B195" s="122"/>
      <c r="C195" s="3" t="s">
        <v>171</v>
      </c>
      <c r="D195" s="98"/>
      <c r="E195" s="100"/>
      <c r="F195" s="83"/>
    </row>
    <row r="196" spans="1:6" ht="17.25" customHeight="1">
      <c r="A196" s="105" t="s">
        <v>162</v>
      </c>
      <c r="B196" s="121">
        <v>2210</v>
      </c>
      <c r="C196" s="60">
        <v>2200</v>
      </c>
      <c r="D196" s="97" t="s">
        <v>200</v>
      </c>
      <c r="E196" s="99"/>
      <c r="F196" s="82"/>
    </row>
    <row r="197" spans="1:6" ht="25.5" customHeight="1">
      <c r="A197" s="106"/>
      <c r="B197" s="122"/>
      <c r="C197" s="3" t="s">
        <v>169</v>
      </c>
      <c r="D197" s="98"/>
      <c r="E197" s="100"/>
      <c r="F197" s="83"/>
    </row>
    <row r="198" spans="1:6" ht="21" customHeight="1">
      <c r="A198" s="105" t="s">
        <v>165</v>
      </c>
      <c r="B198" s="107">
        <v>2210</v>
      </c>
      <c r="C198" s="25">
        <v>1096</v>
      </c>
      <c r="D198" s="97" t="s">
        <v>200</v>
      </c>
      <c r="E198" s="99"/>
      <c r="F198" s="82"/>
    </row>
    <row r="199" spans="1:6" ht="37.5" customHeight="1">
      <c r="A199" s="106"/>
      <c r="B199" s="108"/>
      <c r="C199" s="21" t="s">
        <v>170</v>
      </c>
      <c r="D199" s="98"/>
      <c r="E199" s="100"/>
      <c r="F199" s="83"/>
    </row>
    <row r="200" spans="1:6" ht="15" customHeight="1">
      <c r="A200" s="101" t="s">
        <v>10</v>
      </c>
      <c r="B200" s="102"/>
      <c r="C200" s="46">
        <f>C188</f>
        <v>35986</v>
      </c>
      <c r="D200" s="40"/>
      <c r="E200" s="40"/>
      <c r="F200" s="55"/>
    </row>
    <row r="201" spans="1:6">
      <c r="A201" s="205" t="s">
        <v>11</v>
      </c>
      <c r="B201" s="147">
        <v>2240</v>
      </c>
      <c r="C201" s="47">
        <f>C203+C205+C207</f>
        <v>83788.38</v>
      </c>
      <c r="D201" s="103"/>
      <c r="E201" s="103"/>
      <c r="F201" s="143"/>
    </row>
    <row r="202" spans="1:6" ht="38.25">
      <c r="A202" s="206"/>
      <c r="B202" s="148"/>
      <c r="C202" s="10" t="s">
        <v>177</v>
      </c>
      <c r="D202" s="104"/>
      <c r="E202" s="104"/>
      <c r="F202" s="144"/>
    </row>
    <row r="203" spans="1:6" ht="24" customHeight="1">
      <c r="A203" s="105" t="s">
        <v>173</v>
      </c>
      <c r="B203" s="123">
        <v>2240</v>
      </c>
      <c r="C203" s="29">
        <v>41788.379999999997</v>
      </c>
      <c r="D203" s="97" t="s">
        <v>200</v>
      </c>
      <c r="E203" s="145"/>
      <c r="F203" s="82"/>
    </row>
    <row r="204" spans="1:6" ht="36.75" customHeight="1">
      <c r="A204" s="106"/>
      <c r="B204" s="124"/>
      <c r="C204" s="28" t="s">
        <v>175</v>
      </c>
      <c r="D204" s="98"/>
      <c r="E204" s="146"/>
      <c r="F204" s="83"/>
    </row>
    <row r="205" spans="1:6" ht="15" customHeight="1">
      <c r="A205" s="105" t="s">
        <v>174</v>
      </c>
      <c r="B205" s="107">
        <v>2240</v>
      </c>
      <c r="C205" s="12">
        <v>36000</v>
      </c>
      <c r="D205" s="97" t="s">
        <v>200</v>
      </c>
      <c r="E205" s="99"/>
      <c r="F205" s="82"/>
    </row>
    <row r="206" spans="1:6" ht="35.25" customHeight="1">
      <c r="A206" s="106"/>
      <c r="B206" s="108"/>
      <c r="C206" s="3" t="s">
        <v>172</v>
      </c>
      <c r="D206" s="98"/>
      <c r="E206" s="100"/>
      <c r="F206" s="83"/>
    </row>
    <row r="207" spans="1:6" ht="30.75" customHeight="1">
      <c r="A207" s="119" t="s">
        <v>139</v>
      </c>
      <c r="B207" s="107">
        <v>2240</v>
      </c>
      <c r="C207" s="12">
        <v>6000</v>
      </c>
      <c r="D207" s="97" t="s">
        <v>200</v>
      </c>
      <c r="E207" s="99"/>
      <c r="F207" s="82"/>
    </row>
    <row r="208" spans="1:6" ht="36.75" customHeight="1">
      <c r="A208" s="120"/>
      <c r="B208" s="108"/>
      <c r="C208" s="3" t="s">
        <v>176</v>
      </c>
      <c r="D208" s="98"/>
      <c r="E208" s="100"/>
      <c r="F208" s="83"/>
    </row>
    <row r="209" spans="1:6" ht="17.25" customHeight="1">
      <c r="A209" s="101" t="s">
        <v>13</v>
      </c>
      <c r="B209" s="102"/>
      <c r="C209" s="46">
        <f>C201</f>
        <v>83788.38</v>
      </c>
      <c r="D209" s="40"/>
      <c r="E209" s="40"/>
      <c r="F209" s="55"/>
    </row>
    <row r="210" spans="1:6" ht="15">
      <c r="A210" s="183" t="s">
        <v>180</v>
      </c>
      <c r="B210" s="184"/>
      <c r="C210" s="13">
        <f>C188+C201</f>
        <v>119774.38</v>
      </c>
      <c r="D210" s="177"/>
      <c r="E210" s="193"/>
      <c r="F210" s="175"/>
    </row>
    <row r="211" spans="1:6" ht="38.25">
      <c r="A211" s="185"/>
      <c r="B211" s="186"/>
      <c r="C211" s="8" t="s">
        <v>187</v>
      </c>
      <c r="D211" s="178"/>
      <c r="E211" s="194"/>
      <c r="F211" s="176"/>
    </row>
    <row r="212" spans="1:6" ht="15">
      <c r="A212" s="179" t="s">
        <v>19</v>
      </c>
      <c r="B212" s="180"/>
      <c r="C212" s="15">
        <f>C210</f>
        <v>119774.38</v>
      </c>
      <c r="D212" s="177"/>
      <c r="E212" s="193"/>
      <c r="F212" s="175"/>
    </row>
    <row r="213" spans="1:6" ht="38.25">
      <c r="A213" s="181"/>
      <c r="B213" s="182"/>
      <c r="C213" s="8" t="s">
        <v>187</v>
      </c>
      <c r="D213" s="178"/>
      <c r="E213" s="194"/>
      <c r="F213" s="176"/>
    </row>
    <row r="214" spans="1:6" ht="38.25" customHeight="1">
      <c r="A214" s="212" t="s">
        <v>196</v>
      </c>
      <c r="B214" s="212"/>
      <c r="C214" s="212"/>
      <c r="D214" s="212"/>
      <c r="E214" s="212"/>
      <c r="F214" s="212"/>
    </row>
    <row r="215" spans="1:6">
      <c r="A215" s="70"/>
      <c r="B215" s="70"/>
      <c r="C215" s="70"/>
      <c r="D215" s="70"/>
      <c r="E215" s="70"/>
      <c r="F215" s="70"/>
    </row>
    <row r="216" spans="1:6" ht="33" customHeight="1">
      <c r="A216" s="71" t="s">
        <v>192</v>
      </c>
      <c r="B216" s="72"/>
      <c r="C216" s="73"/>
      <c r="D216" s="74"/>
      <c r="E216" s="75" t="s">
        <v>193</v>
      </c>
      <c r="F216" s="72"/>
    </row>
    <row r="217" spans="1:6">
      <c r="A217" s="76"/>
      <c r="B217" s="77" t="s">
        <v>181</v>
      </c>
      <c r="C217" s="78" t="s">
        <v>182</v>
      </c>
      <c r="D217" s="74"/>
      <c r="E217" s="79" t="s">
        <v>183</v>
      </c>
      <c r="F217" s="71"/>
    </row>
    <row r="218" spans="1:6" ht="27.75" customHeight="1">
      <c r="A218" s="71" t="s">
        <v>194</v>
      </c>
      <c r="B218" s="72"/>
      <c r="C218" s="73"/>
      <c r="D218" s="74"/>
      <c r="E218" s="75" t="s">
        <v>195</v>
      </c>
      <c r="F218" s="71"/>
    </row>
    <row r="219" spans="1:6">
      <c r="A219" s="71"/>
      <c r="B219" s="72"/>
      <c r="C219" s="78" t="s">
        <v>182</v>
      </c>
      <c r="D219" s="74"/>
      <c r="E219" s="79" t="s">
        <v>183</v>
      </c>
      <c r="F219" s="71"/>
    </row>
  </sheetData>
  <mergeCells count="483">
    <mergeCell ref="A209:B209"/>
    <mergeCell ref="A214:F214"/>
    <mergeCell ref="A210:B211"/>
    <mergeCell ref="D210:D211"/>
    <mergeCell ref="E210:E211"/>
    <mergeCell ref="F210:F211"/>
    <mergeCell ref="A212:B213"/>
    <mergeCell ref="D212:D213"/>
    <mergeCell ref="E212:E213"/>
    <mergeCell ref="F212:F213"/>
    <mergeCell ref="A207:A208"/>
    <mergeCell ref="B207:B208"/>
    <mergeCell ref="D207:D208"/>
    <mergeCell ref="E207:E208"/>
    <mergeCell ref="F207:F208"/>
    <mergeCell ref="A203:A204"/>
    <mergeCell ref="B203:B204"/>
    <mergeCell ref="A200:B200"/>
    <mergeCell ref="D203:D204"/>
    <mergeCell ref="E203:E204"/>
    <mergeCell ref="F203:F204"/>
    <mergeCell ref="A205:A206"/>
    <mergeCell ref="B205:B206"/>
    <mergeCell ref="D205:D206"/>
    <mergeCell ref="E205:E206"/>
    <mergeCell ref="F205:F206"/>
    <mergeCell ref="A201:A202"/>
    <mergeCell ref="B201:B202"/>
    <mergeCell ref="D201:D202"/>
    <mergeCell ref="E201:E202"/>
    <mergeCell ref="F201:F202"/>
    <mergeCell ref="A194:A195"/>
    <mergeCell ref="B194:B195"/>
    <mergeCell ref="D194:D195"/>
    <mergeCell ref="E194:E195"/>
    <mergeCell ref="F194:F195"/>
    <mergeCell ref="A198:A199"/>
    <mergeCell ref="B198:B199"/>
    <mergeCell ref="D198:D199"/>
    <mergeCell ref="E198:E199"/>
    <mergeCell ref="F198:F199"/>
    <mergeCell ref="A196:A197"/>
    <mergeCell ref="B196:B197"/>
    <mergeCell ref="D196:D197"/>
    <mergeCell ref="E196:E197"/>
    <mergeCell ref="F196:F197"/>
    <mergeCell ref="A190:A191"/>
    <mergeCell ref="B190:B191"/>
    <mergeCell ref="D190:D191"/>
    <mergeCell ref="E190:E191"/>
    <mergeCell ref="F190:F191"/>
    <mergeCell ref="A192:A193"/>
    <mergeCell ref="B192:B193"/>
    <mergeCell ref="D192:D193"/>
    <mergeCell ref="E192:E193"/>
    <mergeCell ref="F192:F193"/>
    <mergeCell ref="B171:B172"/>
    <mergeCell ref="A171:A172"/>
    <mergeCell ref="D171:D172"/>
    <mergeCell ref="E171:E172"/>
    <mergeCell ref="F171:F172"/>
    <mergeCell ref="A188:A189"/>
    <mergeCell ref="B188:B189"/>
    <mergeCell ref="D188:D189"/>
    <mergeCell ref="E188:E189"/>
    <mergeCell ref="F188:F189"/>
    <mergeCell ref="A183:B184"/>
    <mergeCell ref="D183:D184"/>
    <mergeCell ref="E183:E184"/>
    <mergeCell ref="F183:F184"/>
    <mergeCell ref="A185:B186"/>
    <mergeCell ref="D185:D186"/>
    <mergeCell ref="E185:E186"/>
    <mergeCell ref="F185:F186"/>
    <mergeCell ref="A173:A174"/>
    <mergeCell ref="B173:B174"/>
    <mergeCell ref="D173:D174"/>
    <mergeCell ref="E173:E174"/>
    <mergeCell ref="F173:F174"/>
    <mergeCell ref="A180:A181"/>
    <mergeCell ref="B180:B181"/>
    <mergeCell ref="D180:D181"/>
    <mergeCell ref="E180:E181"/>
    <mergeCell ref="F180:F181"/>
    <mergeCell ref="A182:B182"/>
    <mergeCell ref="A175:A176"/>
    <mergeCell ref="B175:B176"/>
    <mergeCell ref="D175:D176"/>
    <mergeCell ref="E175:E176"/>
    <mergeCell ref="F175:F176"/>
    <mergeCell ref="A178:A179"/>
    <mergeCell ref="B178:B179"/>
    <mergeCell ref="A177:B177"/>
    <mergeCell ref="A100:A101"/>
    <mergeCell ref="B96:B97"/>
    <mergeCell ref="A98:A99"/>
    <mergeCell ref="A94:A95"/>
    <mergeCell ref="A90:A91"/>
    <mergeCell ref="B90:B91"/>
    <mergeCell ref="A82:A83"/>
    <mergeCell ref="A76:A77"/>
    <mergeCell ref="A78:A79"/>
    <mergeCell ref="A51:A52"/>
    <mergeCell ref="A55:A56"/>
    <mergeCell ref="B57:B58"/>
    <mergeCell ref="A41:A42"/>
    <mergeCell ref="B41:B42"/>
    <mergeCell ref="A63:A64"/>
    <mergeCell ref="B59:B60"/>
    <mergeCell ref="A61:A62"/>
    <mergeCell ref="B31:B32"/>
    <mergeCell ref="A59:A60"/>
    <mergeCell ref="B63:B64"/>
    <mergeCell ref="E49:E50"/>
    <mergeCell ref="D49:D50"/>
    <mergeCell ref="B43:B44"/>
    <mergeCell ref="B39:B40"/>
    <mergeCell ref="B53:B54"/>
    <mergeCell ref="F65:F66"/>
    <mergeCell ref="E65:E66"/>
    <mergeCell ref="F45:F46"/>
    <mergeCell ref="B51:B52"/>
    <mergeCell ref="F47:F48"/>
    <mergeCell ref="B47:B48"/>
    <mergeCell ref="E47:E48"/>
    <mergeCell ref="D47:D48"/>
    <mergeCell ref="D51:D52"/>
    <mergeCell ref="F55:F56"/>
    <mergeCell ref="E63:E64"/>
    <mergeCell ref="D65:D66"/>
    <mergeCell ref="B61:B62"/>
    <mergeCell ref="F61:F62"/>
    <mergeCell ref="E61:E62"/>
    <mergeCell ref="F63:F64"/>
    <mergeCell ref="F39:F40"/>
    <mergeCell ref="E43:E44"/>
    <mergeCell ref="F49:F50"/>
    <mergeCell ref="A1:F1"/>
    <mergeCell ref="A2:F2"/>
    <mergeCell ref="A3:F3"/>
    <mergeCell ref="A6:F6"/>
    <mergeCell ref="F21:F22"/>
    <mergeCell ref="A7:A8"/>
    <mergeCell ref="B7:B8"/>
    <mergeCell ref="B17:B18"/>
    <mergeCell ref="D15:D16"/>
    <mergeCell ref="D7:D8"/>
    <mergeCell ref="B13:B14"/>
    <mergeCell ref="F7:F8"/>
    <mergeCell ref="F9:F10"/>
    <mergeCell ref="E9:E10"/>
    <mergeCell ref="D9:D10"/>
    <mergeCell ref="E7:E8"/>
    <mergeCell ref="F15:F16"/>
    <mergeCell ref="A9:A10"/>
    <mergeCell ref="F13:F14"/>
    <mergeCell ref="D13:D14"/>
    <mergeCell ref="A11:A12"/>
    <mergeCell ref="E11:E12"/>
    <mergeCell ref="A13:A14"/>
    <mergeCell ref="B21:B22"/>
    <mergeCell ref="B9:B10"/>
    <mergeCell ref="D17:D18"/>
    <mergeCell ref="B11:B12"/>
    <mergeCell ref="F11:F12"/>
    <mergeCell ref="D19:D20"/>
    <mergeCell ref="D11:D12"/>
    <mergeCell ref="E13:E14"/>
    <mergeCell ref="E15:E16"/>
    <mergeCell ref="F19:F20"/>
    <mergeCell ref="E19:E20"/>
    <mergeCell ref="F17:F18"/>
    <mergeCell ref="E17:E18"/>
    <mergeCell ref="F23:F24"/>
    <mergeCell ref="E23:E24"/>
    <mergeCell ref="D21:D22"/>
    <mergeCell ref="E21:E22"/>
    <mergeCell ref="D35:D36"/>
    <mergeCell ref="F29:F30"/>
    <mergeCell ref="E33:E34"/>
    <mergeCell ref="E37:E38"/>
    <mergeCell ref="D39:D40"/>
    <mergeCell ref="E39:E40"/>
    <mergeCell ref="D37:D38"/>
    <mergeCell ref="E29:E30"/>
    <mergeCell ref="E31:E32"/>
    <mergeCell ref="F37:F38"/>
    <mergeCell ref="F35:F36"/>
    <mergeCell ref="E35:E36"/>
    <mergeCell ref="F33:F34"/>
    <mergeCell ref="D23:D24"/>
    <mergeCell ref="F25:F26"/>
    <mergeCell ref="E25:E26"/>
    <mergeCell ref="F27:F28"/>
    <mergeCell ref="E27:E28"/>
    <mergeCell ref="D27:D28"/>
    <mergeCell ref="D25:D26"/>
    <mergeCell ref="D29:D30"/>
    <mergeCell ref="D33:D34"/>
    <mergeCell ref="A15:A16"/>
    <mergeCell ref="A21:A22"/>
    <mergeCell ref="A17:A18"/>
    <mergeCell ref="B19:B20"/>
    <mergeCell ref="A23:A24"/>
    <mergeCell ref="A19:A20"/>
    <mergeCell ref="B23:B24"/>
    <mergeCell ref="D31:D32"/>
    <mergeCell ref="B15:B16"/>
    <mergeCell ref="F31:F32"/>
    <mergeCell ref="A25:A26"/>
    <mergeCell ref="A27:A28"/>
    <mergeCell ref="A29:A30"/>
    <mergeCell ref="B27:B28"/>
    <mergeCell ref="B35:B36"/>
    <mergeCell ref="A49:A50"/>
    <mergeCell ref="A43:A44"/>
    <mergeCell ref="A31:A32"/>
    <mergeCell ref="A33:A34"/>
    <mergeCell ref="B33:B34"/>
    <mergeCell ref="B37:B38"/>
    <mergeCell ref="A37:A38"/>
    <mergeCell ref="A35:A36"/>
    <mergeCell ref="A45:A46"/>
    <mergeCell ref="B49:B50"/>
    <mergeCell ref="B29:B30"/>
    <mergeCell ref="B25:B26"/>
    <mergeCell ref="A47:A48"/>
    <mergeCell ref="A39:A40"/>
    <mergeCell ref="F41:F42"/>
    <mergeCell ref="D45:D46"/>
    <mergeCell ref="B45:B46"/>
    <mergeCell ref="D41:D42"/>
    <mergeCell ref="F51:F52"/>
    <mergeCell ref="E51:E52"/>
    <mergeCell ref="D80:D81"/>
    <mergeCell ref="B78:B79"/>
    <mergeCell ref="D78:D79"/>
    <mergeCell ref="B80:B81"/>
    <mergeCell ref="E57:E58"/>
    <mergeCell ref="D57:D58"/>
    <mergeCell ref="F69:F70"/>
    <mergeCell ref="D67:D68"/>
    <mergeCell ref="E69:E70"/>
    <mergeCell ref="E67:E68"/>
    <mergeCell ref="D69:D70"/>
    <mergeCell ref="D63:D64"/>
    <mergeCell ref="E80:E81"/>
    <mergeCell ref="D73:D74"/>
    <mergeCell ref="B73:B74"/>
    <mergeCell ref="F78:F79"/>
    <mergeCell ref="B65:B66"/>
    <mergeCell ref="B67:B68"/>
    <mergeCell ref="D53:D54"/>
    <mergeCell ref="E53:E54"/>
    <mergeCell ref="F43:F44"/>
    <mergeCell ref="E45:E46"/>
    <mergeCell ref="D43:D44"/>
    <mergeCell ref="E41:E42"/>
    <mergeCell ref="E55:E56"/>
    <mergeCell ref="D55:D56"/>
    <mergeCell ref="B55:B56"/>
    <mergeCell ref="B106:B107"/>
    <mergeCell ref="F84:F85"/>
    <mergeCell ref="F92:F93"/>
    <mergeCell ref="E92:E93"/>
    <mergeCell ref="F88:F89"/>
    <mergeCell ref="D94:D95"/>
    <mergeCell ref="F90:F91"/>
    <mergeCell ref="F98:F99"/>
    <mergeCell ref="E102:E103"/>
    <mergeCell ref="D102:D103"/>
    <mergeCell ref="F102:F103"/>
    <mergeCell ref="E98:E99"/>
    <mergeCell ref="D98:D99"/>
    <mergeCell ref="E100:E101"/>
    <mergeCell ref="D100:D101"/>
    <mergeCell ref="B102:B103"/>
    <mergeCell ref="E106:E107"/>
    <mergeCell ref="E96:E97"/>
    <mergeCell ref="D88:D89"/>
    <mergeCell ref="B88:B89"/>
    <mergeCell ref="D92:D93"/>
    <mergeCell ref="E84:E85"/>
    <mergeCell ref="D86:D87"/>
    <mergeCell ref="E86:E87"/>
    <mergeCell ref="B119:B120"/>
    <mergeCell ref="B131:B132"/>
    <mergeCell ref="D131:D132"/>
    <mergeCell ref="E90:E91"/>
    <mergeCell ref="D90:D91"/>
    <mergeCell ref="A114:B114"/>
    <mergeCell ref="B92:B93"/>
    <mergeCell ref="D96:D97"/>
    <mergeCell ref="A106:A107"/>
    <mergeCell ref="B100:B101"/>
    <mergeCell ref="B98:B99"/>
    <mergeCell ref="A104:A105"/>
    <mergeCell ref="B104:B105"/>
    <mergeCell ref="A96:A97"/>
    <mergeCell ref="B94:B95"/>
    <mergeCell ref="A102:A103"/>
    <mergeCell ref="B84:B85"/>
    <mergeCell ref="E166:E167"/>
    <mergeCell ref="B151:B152"/>
    <mergeCell ref="A153:B153"/>
    <mergeCell ref="E127:E128"/>
    <mergeCell ref="E135:E136"/>
    <mergeCell ref="D139:D140"/>
    <mergeCell ref="A131:A132"/>
    <mergeCell ref="A133:B134"/>
    <mergeCell ref="A135:A136"/>
    <mergeCell ref="B135:B136"/>
    <mergeCell ref="D129:D130"/>
    <mergeCell ref="E147:E148"/>
    <mergeCell ref="E129:E130"/>
    <mergeCell ref="A127:A128"/>
    <mergeCell ref="A129:A130"/>
    <mergeCell ref="A149:A150"/>
    <mergeCell ref="B149:B150"/>
    <mergeCell ref="A143:A144"/>
    <mergeCell ref="B127:B128"/>
    <mergeCell ref="B143:B144"/>
    <mergeCell ref="E143:E144"/>
    <mergeCell ref="A139:B140"/>
    <mergeCell ref="E131:E132"/>
    <mergeCell ref="B129:B130"/>
    <mergeCell ref="F168:F169"/>
    <mergeCell ref="D168:D169"/>
    <mergeCell ref="A168:B169"/>
    <mergeCell ref="A166:B167"/>
    <mergeCell ref="E145:E146"/>
    <mergeCell ref="D145:D146"/>
    <mergeCell ref="D147:D148"/>
    <mergeCell ref="D166:D167"/>
    <mergeCell ref="A145:A146"/>
    <mergeCell ref="B145:B146"/>
    <mergeCell ref="A147:B148"/>
    <mergeCell ref="A151:A152"/>
    <mergeCell ref="E168:E169"/>
    <mergeCell ref="F166:F167"/>
    <mergeCell ref="A154:A155"/>
    <mergeCell ref="B154:B155"/>
    <mergeCell ref="D154:D155"/>
    <mergeCell ref="E154:E155"/>
    <mergeCell ref="F154:F155"/>
    <mergeCell ref="A156:A157"/>
    <mergeCell ref="A158:A159"/>
    <mergeCell ref="B158:B159"/>
    <mergeCell ref="D158:D159"/>
    <mergeCell ref="E158:E159"/>
    <mergeCell ref="D133:D134"/>
    <mergeCell ref="F145:F146"/>
    <mergeCell ref="E137:E138"/>
    <mergeCell ref="D143:D144"/>
    <mergeCell ref="D141:D142"/>
    <mergeCell ref="F141:F142"/>
    <mergeCell ref="D137:D138"/>
    <mergeCell ref="F137:F138"/>
    <mergeCell ref="F139:F140"/>
    <mergeCell ref="E141:E142"/>
    <mergeCell ref="E139:E140"/>
    <mergeCell ref="F135:F136"/>
    <mergeCell ref="F133:F134"/>
    <mergeCell ref="D104:D105"/>
    <mergeCell ref="F119:F120"/>
    <mergeCell ref="F116:F117"/>
    <mergeCell ref="A116:A117"/>
    <mergeCell ref="F143:F144"/>
    <mergeCell ref="E108:E109"/>
    <mergeCell ref="E119:E120"/>
    <mergeCell ref="D119:D120"/>
    <mergeCell ref="E116:E117"/>
    <mergeCell ref="D106:D107"/>
    <mergeCell ref="F127:F128"/>
    <mergeCell ref="D116:D117"/>
    <mergeCell ref="F106:F107"/>
    <mergeCell ref="A141:A142"/>
    <mergeCell ref="B141:B142"/>
    <mergeCell ref="F110:F111"/>
    <mergeCell ref="E110:E111"/>
    <mergeCell ref="D110:D111"/>
    <mergeCell ref="A137:A138"/>
    <mergeCell ref="F131:F132"/>
    <mergeCell ref="B112:B113"/>
    <mergeCell ref="B137:B138"/>
    <mergeCell ref="A112:A113"/>
    <mergeCell ref="D135:D136"/>
    <mergeCell ref="E94:E95"/>
    <mergeCell ref="D84:D85"/>
    <mergeCell ref="A86:A87"/>
    <mergeCell ref="B82:B83"/>
    <mergeCell ref="D82:D83"/>
    <mergeCell ref="E82:E83"/>
    <mergeCell ref="F82:F83"/>
    <mergeCell ref="F129:F130"/>
    <mergeCell ref="F112:F113"/>
    <mergeCell ref="B108:B109"/>
    <mergeCell ref="A118:B118"/>
    <mergeCell ref="B110:B111"/>
    <mergeCell ref="F108:F109"/>
    <mergeCell ref="D108:D109"/>
    <mergeCell ref="A119:A120"/>
    <mergeCell ref="B116:B117"/>
    <mergeCell ref="D127:D128"/>
    <mergeCell ref="E112:E113"/>
    <mergeCell ref="D112:D113"/>
    <mergeCell ref="A110:A111"/>
    <mergeCell ref="A108:A109"/>
    <mergeCell ref="F100:F101"/>
    <mergeCell ref="F104:F105"/>
    <mergeCell ref="E104:E105"/>
    <mergeCell ref="A71:A72"/>
    <mergeCell ref="F57:F58"/>
    <mergeCell ref="D59:D60"/>
    <mergeCell ref="F59:F60"/>
    <mergeCell ref="E59:E60"/>
    <mergeCell ref="D61:D62"/>
    <mergeCell ref="F67:F68"/>
    <mergeCell ref="A92:A93"/>
    <mergeCell ref="A88:A89"/>
    <mergeCell ref="A84:A85"/>
    <mergeCell ref="E88:E89"/>
    <mergeCell ref="A57:A58"/>
    <mergeCell ref="B86:B87"/>
    <mergeCell ref="F76:F77"/>
    <mergeCell ref="E76:E77"/>
    <mergeCell ref="E78:E79"/>
    <mergeCell ref="A65:A66"/>
    <mergeCell ref="A67:A68"/>
    <mergeCell ref="A80:A81"/>
    <mergeCell ref="F86:F87"/>
    <mergeCell ref="F80:F81"/>
    <mergeCell ref="B76:B77"/>
    <mergeCell ref="F73:F74"/>
    <mergeCell ref="E73:E74"/>
    <mergeCell ref="A165:B165"/>
    <mergeCell ref="A121:A122"/>
    <mergeCell ref="B121:B122"/>
    <mergeCell ref="D121:D122"/>
    <mergeCell ref="E121:E122"/>
    <mergeCell ref="F121:F122"/>
    <mergeCell ref="A123:A124"/>
    <mergeCell ref="B123:B124"/>
    <mergeCell ref="D123:D124"/>
    <mergeCell ref="E123:E124"/>
    <mergeCell ref="F123:F124"/>
    <mergeCell ref="A125:B126"/>
    <mergeCell ref="D125:D126"/>
    <mergeCell ref="E125:E126"/>
    <mergeCell ref="F125:F126"/>
    <mergeCell ref="B156:B157"/>
    <mergeCell ref="D156:D157"/>
    <mergeCell ref="E156:E157"/>
    <mergeCell ref="F156:F157"/>
    <mergeCell ref="F151:F152"/>
    <mergeCell ref="E151:E152"/>
    <mergeCell ref="D151:D152"/>
    <mergeCell ref="F147:F148"/>
    <mergeCell ref="E133:E134"/>
    <mergeCell ref="F96:F97"/>
    <mergeCell ref="F94:F95"/>
    <mergeCell ref="A170:F170"/>
    <mergeCell ref="A187:F187"/>
    <mergeCell ref="F158:F159"/>
    <mergeCell ref="F53:F54"/>
    <mergeCell ref="A53:A54"/>
    <mergeCell ref="A161:A162"/>
    <mergeCell ref="B161:B162"/>
    <mergeCell ref="A160:B160"/>
    <mergeCell ref="A163:A164"/>
    <mergeCell ref="B163:B164"/>
    <mergeCell ref="D163:D164"/>
    <mergeCell ref="E163:E164"/>
    <mergeCell ref="F163:F164"/>
    <mergeCell ref="A75:B75"/>
    <mergeCell ref="F71:F72"/>
    <mergeCell ref="E71:E72"/>
    <mergeCell ref="D71:D72"/>
    <mergeCell ref="D76:D77"/>
    <mergeCell ref="A73:A74"/>
    <mergeCell ref="B69:B70"/>
    <mergeCell ref="A69:A70"/>
    <mergeCell ref="B71:B72"/>
  </mergeCells>
  <phoneticPr fontId="17" type="noConversion"/>
  <hyperlinks>
    <hyperlink ref="A53" r:id="rId1" tooltip="Дерево коду 26.30.2" display="http://dkpp.rv.ua/index.php?search=26.30.2&amp;type=code"/>
    <hyperlink ref="A156" r:id="rId2" tooltip="Дерево коду 26.20.1" display="http://dkpp.rv.ua/index.php?search=26.20.1&amp;type=code"/>
  </hyperlinks>
  <pageMargins left="0.82677165354330717" right="0.23622047244094491" top="0.27559055118110237" bottom="7.874015748031496E-2" header="0.31496062992125984" footer="0.31496062992125984"/>
  <pageSetup paperSize="9" scale="71" orientation="portrait" verticalDpi="0" r:id="rId3"/>
  <rowBreaks count="4" manualBreakCount="4">
    <brk id="40" max="5" man="1"/>
    <brk id="83" max="5" man="1"/>
    <brk id="124" max="5" man="1"/>
    <brk id="1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01.09.2016</vt:lpstr>
      <vt:lpstr>'01.09.2016'!Область_печати</vt:lpstr>
    </vt:vector>
  </TitlesOfParts>
  <Company>ODA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Buhgalter4</dc:creator>
  <cp:lastModifiedBy>sarny000016</cp:lastModifiedBy>
  <cp:lastPrinted>2016-09-08T16:59:22Z</cp:lastPrinted>
  <dcterms:created xsi:type="dcterms:W3CDTF">2014-11-18T12:31:48Z</dcterms:created>
  <dcterms:modified xsi:type="dcterms:W3CDTF">2016-09-08T17:05:30Z</dcterms:modified>
</cp:coreProperties>
</file>