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<sst xmlns="http://schemas.openxmlformats.org/spreadsheetml/2006/main" count="69" uniqueCount="44">
  <si>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</si>
  <si>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</si>
  <si>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</si>
  <si>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</si>
  <si>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</si>
  <si>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</si>
  <si>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</si>
  <si>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</si>
  <si>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</si>
  <si>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</si>
  <si>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</si>
  <si>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</si>
  <si>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</si>
  <si>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</si>
  <si>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</si>
  <si>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</si>
  <si>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</si>
  <si>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</si>
  <si>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</si>
  <si>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</si>
  <si>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</si>
  <si>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</si>
  <si>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</si>
  <si>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</si>
  <si>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</si>
  <si>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</si>
  <si>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</si>
  <si>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</si>
  <si>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</si>
  <si>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</si>
  <si>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</si>
  <si>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</si>
  <si>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</si>
  <si>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</si>
  <si>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</si>
  <si>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</si>
  <si>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</si>
  <si>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</si>
  <si>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</si>
  <si>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І півріччя 2017 року                             </t>
  </si>
  <si>
    <t>Затверджено з урахуванням змін на І півріччя 2017 року</t>
  </si>
  <si>
    <t>Фактично  надійшло за І півріччя 2017 року</t>
  </si>
  <si>
    <t>до затвердженого з ураз.змін плану на І півріччя 2017 року</t>
  </si>
  <si>
    <t>до затвердженого з урах.змін плану на І півріччя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</si>
</sst>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0433122"/>
        <c:axId val="49680371"/>
      </c:barChart>
      <c:catAx>
        <c:axId val="204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80371"/>
        <c:crosses val="autoZero"/>
        <c:auto val="1"/>
        <c:lblOffset val="100"/>
        <c:tickLblSkip val="2"/>
        <c:noMultiLvlLbl val="0"/>
      </c:catAx>
      <c:valAx>
        <c:axId val="4968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" sqref="I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36</v>
      </c>
      <c r="D7" s="44" t="s">
        <v>40</v>
      </c>
      <c r="E7" s="44" t="s">
        <v>41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37</v>
      </c>
      <c r="G8" s="24" t="s">
        <v>42</v>
      </c>
      <c r="H8" s="24" t="s">
        <v>38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286.5</v>
      </c>
      <c r="E9" s="29">
        <v>310.9</v>
      </c>
      <c r="F9" s="29">
        <f aca="true" t="shared" si="0" ref="F9:F28">SUM(E9-C9)</f>
        <v>-262.9</v>
      </c>
      <c r="G9" s="21">
        <f aca="true" t="shared" si="1" ref="G9:G30">E9-D9</f>
        <v>24.399999999999977</v>
      </c>
      <c r="H9" s="30">
        <f aca="true" t="shared" si="2" ref="H9:H29">E9/C9*100</f>
        <v>54.182642035552455</v>
      </c>
      <c r="I9" s="26">
        <f aca="true" t="shared" si="3" ref="I9:I30">E9/D9*100</f>
        <v>108.51657940663175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1562</v>
      </c>
      <c r="E10" s="31">
        <v>3502.5</v>
      </c>
      <c r="F10" s="29">
        <f t="shared" si="0"/>
        <v>231.5</v>
      </c>
      <c r="G10" s="21">
        <f t="shared" si="1"/>
        <v>1940.5</v>
      </c>
      <c r="H10" s="30">
        <f t="shared" si="2"/>
        <v>107.07734637725466</v>
      </c>
      <c r="I10" s="26">
        <f t="shared" si="3"/>
        <v>224.23175416133162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253.2</v>
      </c>
      <c r="E11" s="31">
        <v>253.2</v>
      </c>
      <c r="F11" s="29">
        <f t="shared" si="0"/>
        <v>-354.8</v>
      </c>
      <c r="G11" s="21">
        <f t="shared" si="1"/>
        <v>0</v>
      </c>
      <c r="H11" s="30">
        <f t="shared" si="2"/>
        <v>41.64473684210526</v>
      </c>
      <c r="I11" s="26">
        <f t="shared" si="3"/>
        <v>100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202.9</v>
      </c>
      <c r="E12" s="31">
        <v>366.8</v>
      </c>
      <c r="F12" s="29">
        <f t="shared" si="0"/>
        <v>-48.30000000000001</v>
      </c>
      <c r="G12" s="21">
        <f t="shared" si="1"/>
        <v>163.9</v>
      </c>
      <c r="H12" s="30">
        <f t="shared" si="2"/>
        <v>88.36424957841483</v>
      </c>
      <c r="I12" s="26">
        <f t="shared" si="3"/>
        <v>180.7787087235091</v>
      </c>
    </row>
    <row r="13" spans="1:9" ht="32.25" customHeight="1">
      <c r="A13" s="13">
        <v>5</v>
      </c>
      <c r="B13" s="25" t="s">
        <v>9</v>
      </c>
      <c r="C13" s="27">
        <v>651.5</v>
      </c>
      <c r="D13" s="28">
        <v>370.9</v>
      </c>
      <c r="E13" s="28">
        <v>385.2</v>
      </c>
      <c r="F13" s="29">
        <f t="shared" si="0"/>
        <v>-266.3</v>
      </c>
      <c r="G13" s="21">
        <f t="shared" si="1"/>
        <v>14.300000000000011</v>
      </c>
      <c r="H13" s="30">
        <f t="shared" si="2"/>
        <v>59.125095932463545</v>
      </c>
      <c r="I13" s="26">
        <f t="shared" si="3"/>
        <v>103.85548665408466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521.2</v>
      </c>
      <c r="E14" s="28">
        <v>675.9</v>
      </c>
      <c r="F14" s="29">
        <f t="shared" si="0"/>
        <v>-424.1</v>
      </c>
      <c r="G14" s="21">
        <f t="shared" si="1"/>
        <v>154.69999999999993</v>
      </c>
      <c r="H14" s="30">
        <f t="shared" si="2"/>
        <v>61.445454545454545</v>
      </c>
      <c r="I14" s="26">
        <f t="shared" si="3"/>
        <v>129.68150422102838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385.6</v>
      </c>
      <c r="E15" s="28">
        <v>418.8</v>
      </c>
      <c r="F15" s="29">
        <f t="shared" si="0"/>
        <v>-332.2</v>
      </c>
      <c r="G15" s="21">
        <f t="shared" si="1"/>
        <v>33.19999999999999</v>
      </c>
      <c r="H15" s="30">
        <f t="shared" si="2"/>
        <v>55.76564580559255</v>
      </c>
      <c r="I15" s="26">
        <f t="shared" si="3"/>
        <v>108.60995850622406</v>
      </c>
    </row>
    <row r="16" spans="1:9" ht="30.75" customHeight="1">
      <c r="A16" s="13">
        <v>8</v>
      </c>
      <c r="B16" s="25" t="s">
        <v>11</v>
      </c>
      <c r="C16" s="27">
        <v>487</v>
      </c>
      <c r="D16" s="28">
        <v>328.8</v>
      </c>
      <c r="E16" s="28">
        <v>388.5</v>
      </c>
      <c r="F16" s="29">
        <f t="shared" si="0"/>
        <v>-98.5</v>
      </c>
      <c r="G16" s="21">
        <f t="shared" si="1"/>
        <v>59.69999999999999</v>
      </c>
      <c r="H16" s="30">
        <f t="shared" si="2"/>
        <v>79.7741273100616</v>
      </c>
      <c r="I16" s="26">
        <f t="shared" si="3"/>
        <v>118.15693430656935</v>
      </c>
    </row>
    <row r="17" spans="1:9" ht="33.75" customHeight="1">
      <c r="A17" s="13">
        <v>9</v>
      </c>
      <c r="B17" s="25" t="s">
        <v>12</v>
      </c>
      <c r="C17" s="27">
        <v>465.6</v>
      </c>
      <c r="D17" s="28">
        <v>228.4</v>
      </c>
      <c r="E17" s="28">
        <v>239.6</v>
      </c>
      <c r="F17" s="29">
        <f t="shared" si="0"/>
        <v>-226.00000000000003</v>
      </c>
      <c r="G17" s="21">
        <f t="shared" si="1"/>
        <v>11.199999999999989</v>
      </c>
      <c r="H17" s="30">
        <f t="shared" si="2"/>
        <v>51.46048109965635</v>
      </c>
      <c r="I17" s="26">
        <f t="shared" si="3"/>
        <v>104.90367775831872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610.2</v>
      </c>
      <c r="E18" s="28">
        <v>610.4</v>
      </c>
      <c r="F18" s="29">
        <f t="shared" si="0"/>
        <v>-729.4</v>
      </c>
      <c r="G18" s="21">
        <f t="shared" si="1"/>
        <v>0.1999999999999318</v>
      </c>
      <c r="H18" s="30">
        <f t="shared" si="2"/>
        <v>45.55903866248694</v>
      </c>
      <c r="I18" s="26">
        <f t="shared" si="3"/>
        <v>100.03277613897082</v>
      </c>
    </row>
    <row r="19" spans="1:9" ht="27.75" customHeight="1">
      <c r="A19" s="13">
        <v>11</v>
      </c>
      <c r="B19" s="25" t="s">
        <v>14</v>
      </c>
      <c r="C19" s="27">
        <v>3666.2</v>
      </c>
      <c r="D19" s="28">
        <v>2782.2</v>
      </c>
      <c r="E19" s="28">
        <v>3185.1</v>
      </c>
      <c r="F19" s="29">
        <f t="shared" si="0"/>
        <v>-481.0999999999999</v>
      </c>
      <c r="G19" s="21">
        <f t="shared" si="1"/>
        <v>402.9000000000001</v>
      </c>
      <c r="H19" s="30">
        <f t="shared" si="2"/>
        <v>86.87742076264252</v>
      </c>
      <c r="I19" s="26">
        <f t="shared" si="3"/>
        <v>114.48134569764935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388.2</v>
      </c>
      <c r="E20" s="28">
        <v>391.4</v>
      </c>
      <c r="F20" s="29">
        <f t="shared" si="0"/>
        <v>-378.6</v>
      </c>
      <c r="G20" s="21">
        <f t="shared" si="1"/>
        <v>3.1999999999999886</v>
      </c>
      <c r="H20" s="30">
        <f t="shared" si="2"/>
        <v>50.831168831168824</v>
      </c>
      <c r="I20" s="26">
        <f t="shared" si="3"/>
        <v>100.82431736218444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1517.6</v>
      </c>
      <c r="E21" s="28">
        <v>1862.8</v>
      </c>
      <c r="F21" s="29">
        <f t="shared" si="0"/>
        <v>-1184.1000000000001</v>
      </c>
      <c r="G21" s="21">
        <f t="shared" si="1"/>
        <v>345.20000000000005</v>
      </c>
      <c r="H21" s="30">
        <f t="shared" si="2"/>
        <v>61.137549640618325</v>
      </c>
      <c r="I21" s="26">
        <f t="shared" si="3"/>
        <v>122.74644175013178</v>
      </c>
    </row>
    <row r="22" spans="1:9" ht="28.5" customHeight="1">
      <c r="A22" s="13">
        <v>14</v>
      </c>
      <c r="B22" s="25" t="s">
        <v>17</v>
      </c>
      <c r="C22" s="27">
        <v>656.2</v>
      </c>
      <c r="D22" s="28">
        <v>377.1</v>
      </c>
      <c r="E22" s="28">
        <v>451.8</v>
      </c>
      <c r="F22" s="29">
        <f t="shared" si="0"/>
        <v>-204.40000000000003</v>
      </c>
      <c r="G22" s="21">
        <f t="shared" si="1"/>
        <v>74.69999999999999</v>
      </c>
      <c r="H22" s="30">
        <f t="shared" si="2"/>
        <v>68.85096007314843</v>
      </c>
      <c r="I22" s="26">
        <f t="shared" si="3"/>
        <v>119.8090692124105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449</v>
      </c>
      <c r="E23" s="28">
        <v>457.1</v>
      </c>
      <c r="F23" s="29">
        <f t="shared" si="0"/>
        <v>-491.19999999999993</v>
      </c>
      <c r="G23" s="21">
        <f t="shared" si="1"/>
        <v>8.100000000000023</v>
      </c>
      <c r="H23" s="30">
        <f t="shared" si="2"/>
        <v>48.20204576610777</v>
      </c>
      <c r="I23" s="26">
        <f t="shared" si="3"/>
        <v>101.80400890868597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400.9</v>
      </c>
      <c r="E24" s="28">
        <v>400.9</v>
      </c>
      <c r="F24" s="29">
        <f t="shared" si="0"/>
        <v>-482.5</v>
      </c>
      <c r="G24" s="21">
        <f t="shared" si="1"/>
        <v>0</v>
      </c>
      <c r="H24" s="30">
        <f t="shared" si="2"/>
        <v>45.38148064297034</v>
      </c>
      <c r="I24" s="26">
        <f t="shared" si="3"/>
        <v>100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343.1</v>
      </c>
      <c r="E25" s="28">
        <v>368</v>
      </c>
      <c r="F25" s="29">
        <f t="shared" si="0"/>
        <v>-407.6</v>
      </c>
      <c r="G25" s="21">
        <f t="shared" si="1"/>
        <v>24.899999999999977</v>
      </c>
      <c r="H25" s="30">
        <f t="shared" si="2"/>
        <v>47.447137699845285</v>
      </c>
      <c r="I25" s="26">
        <f t="shared" si="3"/>
        <v>107.25735937044594</v>
      </c>
    </row>
    <row r="26" spans="1:9" ht="30.75" customHeight="1">
      <c r="A26" s="13">
        <v>18</v>
      </c>
      <c r="B26" s="25" t="s">
        <v>22</v>
      </c>
      <c r="C26" s="27">
        <v>1578.6</v>
      </c>
      <c r="D26" s="28">
        <v>898.9</v>
      </c>
      <c r="E26" s="28">
        <v>1034</v>
      </c>
      <c r="F26" s="29">
        <f t="shared" si="0"/>
        <v>-544.5999999999999</v>
      </c>
      <c r="G26" s="21">
        <f t="shared" si="1"/>
        <v>135.10000000000002</v>
      </c>
      <c r="H26" s="30">
        <f t="shared" si="2"/>
        <v>65.50107690358547</v>
      </c>
      <c r="I26" s="26">
        <f t="shared" si="3"/>
        <v>115.02948047613751</v>
      </c>
    </row>
    <row r="27" spans="1:9" ht="29.25" customHeight="1">
      <c r="A27" s="13">
        <v>19</v>
      </c>
      <c r="B27" s="25" t="s">
        <v>23</v>
      </c>
      <c r="C27" s="27">
        <v>29099.6</v>
      </c>
      <c r="D27" s="28">
        <v>16093.2</v>
      </c>
      <c r="E27" s="28">
        <v>26682.4</v>
      </c>
      <c r="F27" s="29">
        <f t="shared" si="0"/>
        <v>-2417.199999999997</v>
      </c>
      <c r="G27" s="21">
        <f t="shared" si="1"/>
        <v>10589.2</v>
      </c>
      <c r="H27" s="30">
        <f t="shared" si="2"/>
        <v>91.69335660971286</v>
      </c>
      <c r="I27" s="26">
        <f t="shared" si="3"/>
        <v>165.79921954614372</v>
      </c>
    </row>
    <row r="28" spans="1:9" ht="55.5" customHeight="1">
      <c r="A28" s="13">
        <v>20</v>
      </c>
      <c r="B28" s="25" t="s">
        <v>24</v>
      </c>
      <c r="C28" s="27">
        <v>75967.2</v>
      </c>
      <c r="D28" s="28">
        <v>42446.1</v>
      </c>
      <c r="E28" s="28">
        <v>45550.5</v>
      </c>
      <c r="F28" s="29">
        <f t="shared" si="0"/>
        <v>-30416.699999999997</v>
      </c>
      <c r="G28" s="21">
        <f t="shared" si="1"/>
        <v>3104.4000000000015</v>
      </c>
      <c r="H28" s="30">
        <f t="shared" si="2"/>
        <v>59.960746216788294</v>
      </c>
      <c r="I28" s="26">
        <f t="shared" si="3"/>
        <v>107.31374613922127</v>
      </c>
    </row>
    <row r="29" spans="1:9" ht="77.25" customHeight="1">
      <c r="A29" s="13"/>
      <c r="B29" s="12" t="s">
        <v>26</v>
      </c>
      <c r="C29" s="21">
        <f>SUM(C9:C28)</f>
        <v>127054.79999999999</v>
      </c>
      <c r="D29" s="21">
        <f>SUM(D9:D28)</f>
        <v>70446</v>
      </c>
      <c r="E29" s="21">
        <f>SUM(E9:E28)</f>
        <v>87535.8</v>
      </c>
      <c r="F29" s="21">
        <f>SUM(F9:F28)</f>
        <v>-39518.99999999999</v>
      </c>
      <c r="G29" s="21">
        <f>SUM(G9:G28)</f>
        <v>17089.800000000003</v>
      </c>
      <c r="H29" s="21">
        <f t="shared" si="2"/>
        <v>68.8960983764486</v>
      </c>
      <c r="I29" s="21">
        <f t="shared" si="3"/>
        <v>124.25943275700537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140892</v>
      </c>
      <c r="E30" s="15">
        <f>+L21+SUM(E10:E29)</f>
        <v>174760.7</v>
      </c>
      <c r="F30" s="15"/>
      <c r="G30" s="15">
        <f t="shared" si="1"/>
        <v>33868.70000000001</v>
      </c>
      <c r="H30" s="15"/>
      <c r="I30" s="15">
        <f t="shared" si="3"/>
        <v>124.03876728274139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35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2017-07-03T11:12:13Z</cp:lastPrinted>
  <dcterms:created xsi:type="dcterms:W3CDTF">1999-10-12T11:19:39Z</dcterms:created>
  <dcterms:modified xsi:type="dcterms:W3CDTF">2017-07-03T11:13:06Z</dcterms:modified>
  <cp:category/>
  <cp:version/>
  <cp:contentType/>
  <cp:contentStatus/>
</cp:coreProperties>
</file>