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8565" activeTab="4"/>
  </bookViews>
  <sheets>
    <sheet name="Дод. 5 - звіт" sheetId="1" r:id="rId1"/>
    <sheet name="теплова енергія" sheetId="2" r:id="rId2"/>
    <sheet name="вода+водовідв" sheetId="3" r:id="rId3"/>
    <sheet name="електрична енергія" sheetId="4" r:id="rId4"/>
    <sheet name="природний газ" sheetId="5" r:id="rId5"/>
  </sheets>
  <definedNames>
    <definedName name="_xlnm.Print_Area" localSheetId="2">'вода+водовідв'!$A$1:$J$20</definedName>
    <definedName name="_xlnm.Print_Area" localSheetId="0">'Дод. 5 - звіт'!$A$1:$I$21</definedName>
    <definedName name="_xlnm.Print_Area" localSheetId="3">'електрична енергія'!$A$1:$J$20</definedName>
    <definedName name="_xlnm.Print_Area" localSheetId="4">'природний газ'!$A$1:$J$20</definedName>
    <definedName name="_xlnm.Print_Area" localSheetId="1">'теплова енергія'!$A$1:$J$20</definedName>
  </definedNames>
  <calcPr fullCalcOnLoad="1"/>
</workbook>
</file>

<file path=xl/sharedStrings.xml><?xml version="1.0" encoding="utf-8"?>
<sst xmlns="http://schemas.openxmlformats.org/spreadsheetml/2006/main" count="148" uniqueCount="59">
  <si>
    <t>Найменування</t>
  </si>
  <si>
    <t>Одиниці виміру</t>
  </si>
  <si>
    <t>У тому числі за кварталами</t>
  </si>
  <si>
    <t>І</t>
  </si>
  <si>
    <t>ІV</t>
  </si>
  <si>
    <t>Тис.грн.</t>
  </si>
  <si>
    <t>Управління праці та соціального захисту населення райдержадміністрації</t>
  </si>
  <si>
    <t>Разом</t>
  </si>
  <si>
    <t>Гкал</t>
  </si>
  <si>
    <t>Тис.м.куб.</t>
  </si>
  <si>
    <t>Райдержадміністрація</t>
  </si>
  <si>
    <t>№ п/п</t>
  </si>
  <si>
    <t>Назва енергоносія</t>
  </si>
  <si>
    <t xml:space="preserve">Місячний ліміт з наростаючим підсумком </t>
  </si>
  <si>
    <t>Відхилення від ліміту</t>
  </si>
  <si>
    <t>тис.грн.</t>
  </si>
  <si>
    <t>Спожито</t>
  </si>
  <si>
    <t>оплачено тис.грн.</t>
  </si>
  <si>
    <t>в натуральних показниках</t>
  </si>
  <si>
    <t>Електрична енергія (тис. кВт. год.)</t>
  </si>
  <si>
    <t>Теплова енергія (Гкал)</t>
  </si>
  <si>
    <t>Інші види ПЕР (тис.т у.п.)</t>
  </si>
  <si>
    <t>-</t>
  </si>
  <si>
    <t>РАЗОМ :</t>
  </si>
  <si>
    <t>X</t>
  </si>
  <si>
    <t>Фактичне використання з наростаючим підсумком</t>
  </si>
  <si>
    <t>Водопостачання та водовідведення                  (тис. м. куб.)</t>
  </si>
  <si>
    <t>Природний газ (тис. м. куб.)</t>
  </si>
  <si>
    <t>Інформація про дотримання лімітів споживання енергоносіїв установами</t>
  </si>
  <si>
    <t>ІI</t>
  </si>
  <si>
    <t>ІII</t>
  </si>
  <si>
    <t>Сума коштів для оплати спожитої електроенергії (згідно з лімітом), тис.грн.</t>
  </si>
  <si>
    <t>Сума коштів для оплати спожитої природного газу (згідно з лімітом), тис.грн.</t>
  </si>
  <si>
    <t>Сума коштів для оплати спожитої теплоенергії (згідно з лімітом), тис.грн.</t>
  </si>
  <si>
    <t>Відділ агропромислового розвитку райдержадміністрації</t>
  </si>
  <si>
    <t>Фінансове управління райдержадміністрації</t>
  </si>
  <si>
    <t xml:space="preserve">у натуральних показниках  </t>
  </si>
  <si>
    <t>Ліміти споживання природного газу , всього</t>
  </si>
  <si>
    <t>Тис.м. куб.</t>
  </si>
  <si>
    <t>Сума коштів для оплати спожитої води (згідно з лімітом), тис.грн.</t>
  </si>
  <si>
    <t>Ліміти                                                                                                                                                                                                      обсягів водопостачання і водовідведення бюджетних установ Сарненського району,                                                                                                                                                                                                                      що фінансуються з державного бюджету, на 2019 рік</t>
  </si>
  <si>
    <t xml:space="preserve"> Сарненського району, що фінансуються з державного бюджету, у 2019 році </t>
  </si>
  <si>
    <t>за   _____________ 2019 року</t>
  </si>
  <si>
    <t>Начальник відділу житлово-комунального господарства та екології адміністрації</t>
  </si>
  <si>
    <t>Т. ПУПКО</t>
  </si>
  <si>
    <t>Назва структурного підрозділу райдержадміністрації ______________________________________</t>
  </si>
  <si>
    <t>Додаток 5                                                      до розпорядження голови райдержадміністрації                                                        27 березня 2019 року № 103</t>
  </si>
  <si>
    <t>Додаток 3                                                                                                                                                                                                                                                          до розпорядження голови                                                               райдержадміністрації                                            27 березня 2019 року № 103</t>
  </si>
  <si>
    <t>Ліміти                                                                                                                                                                                                         споживання теплової енергії бюджетними установами Сарненського району,                                                                                                                        що фінансуються з державного бюджету, на 2019 рік</t>
  </si>
  <si>
    <t>Ліміти споживання теплової енергіїна 2019 рік, всього</t>
  </si>
  <si>
    <t>Додаток 4                                                                                                                                                                                                                                                          до розпорядження голови                                                               райдержадміністрації                 27 березня 2019 року № 103</t>
  </si>
  <si>
    <t>Ліміти споживання води на 2019 рік, всього</t>
  </si>
  <si>
    <t xml:space="preserve">Начальник відділу житлово-комунального господарства та екології адміністрації            </t>
  </si>
  <si>
    <t>Додаток 1                                                                                                                                                                                                                                                        до розпорядження голови                                                               райдержадміністрації                                                                    27 березня 2019 року № 103</t>
  </si>
  <si>
    <t>Ліміти                                                                                                                                                                                                              споживання електричної енергії  бюджетними установами Сарненського району,                                                                                       що фінансуються з державного бюджету, на 2019 рік</t>
  </si>
  <si>
    <t>Ліміти споживання електроенергії, всього,                тис. кВт*г</t>
  </si>
  <si>
    <t>Тис.кВт*год.</t>
  </si>
  <si>
    <t>Ліміти                                                                                                                                                                                                            споживання природного газу бюджетними установами Сарненського району,                                                                                                                   що фінансуються з державного бюджету, на 2019 рік</t>
  </si>
  <si>
    <t>Додаток 2                                                                                                                                                                                                                                                          до розпорядження голови                                                               райдержадміністрації                                        27 березня 2019 року № 103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</si>
</sst>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0_р_._-;\-* #,##0.00000_р_._-;_-* &quot;-&quot;_р_._-;_-@_-"/>
    <numFmt numFmtId="193" formatCode="0.00000"/>
    <numFmt numFmtId="194" formatCode="0.000000"/>
    <numFmt numFmtId="195" formatCode="0.0000000"/>
    <numFmt numFmtId="196" formatCode="0.00000000"/>
    <numFmt numFmtId="197" formatCode="_-* #,##0.0_р_._-;\-* #,##0.0_р_._-;_-* &quot;-&quot;?_р_._-;_-@_-"/>
    <numFmt numFmtId="198" formatCode="#,##0.0"/>
    <numFmt numFmtId="199" formatCode="[$-422]d\ mmmm\ yyyy&quot; р.&quot;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4"/>
      <name val="Arial Cyr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198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184" fontId="4" fillId="0" borderId="25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4" fontId="19" fillId="0" borderId="12" xfId="0" applyNumberFormat="1" applyFont="1" applyBorder="1" applyAlignment="1">
      <alignment horizontal="center" vertical="center"/>
    </xf>
    <xf numFmtId="184" fontId="19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185" fontId="3" fillId="0" borderId="40" xfId="0" applyNumberFormat="1" applyFont="1" applyFill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center" wrapText="1"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22" xfId="0" applyNumberFormat="1" applyFont="1" applyFill="1" applyBorder="1" applyAlignment="1">
      <alignment horizontal="center" vertical="center" wrapText="1"/>
    </xf>
    <xf numFmtId="185" fontId="18" fillId="0" borderId="29" xfId="0" applyNumberFormat="1" applyFont="1" applyFill="1" applyBorder="1" applyAlignment="1">
      <alignment horizontal="center" vertical="center" wrapText="1"/>
    </xf>
    <xf numFmtId="185" fontId="4" fillId="0" borderId="40" xfId="0" applyNumberFormat="1" applyFont="1" applyFill="1" applyBorder="1" applyAlignment="1">
      <alignment horizontal="center" vertical="center" wrapText="1"/>
    </xf>
    <xf numFmtId="185" fontId="4" fillId="0" borderId="18" xfId="0" applyNumberFormat="1" applyFont="1" applyFill="1" applyBorder="1" applyAlignment="1">
      <alignment horizontal="center" vertical="center" wrapText="1"/>
    </xf>
    <xf numFmtId="185" fontId="4" fillId="0" borderId="17" xfId="0" applyNumberFormat="1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22" xfId="0" applyNumberFormat="1" applyFont="1" applyFill="1" applyBorder="1" applyAlignment="1">
      <alignment horizontal="center" vertical="center" wrapText="1"/>
    </xf>
    <xf numFmtId="185" fontId="18" fillId="0" borderId="13" xfId="0" applyNumberFormat="1" applyFont="1" applyFill="1" applyBorder="1" applyAlignment="1">
      <alignment horizontal="center" vertical="center" wrapText="1"/>
    </xf>
    <xf numFmtId="185" fontId="4" fillId="0" borderId="49" xfId="0" applyNumberFormat="1" applyFont="1" applyFill="1" applyBorder="1" applyAlignment="1">
      <alignment horizontal="center" vertical="center" wrapText="1"/>
    </xf>
    <xf numFmtId="185" fontId="4" fillId="0" borderId="24" xfId="0" applyNumberFormat="1" applyFont="1" applyFill="1" applyBorder="1" applyAlignment="1">
      <alignment horizontal="center" vertical="center" wrapText="1"/>
    </xf>
    <xf numFmtId="185" fontId="4" fillId="0" borderId="26" xfId="0" applyNumberFormat="1" applyFont="1" applyFill="1" applyBorder="1" applyAlignment="1">
      <alignment horizontal="center" vertical="center" wrapText="1"/>
    </xf>
    <xf numFmtId="185" fontId="4" fillId="0" borderId="50" xfId="0" applyNumberFormat="1" applyFont="1" applyFill="1" applyBorder="1" applyAlignment="1">
      <alignment horizontal="center" vertical="center" wrapText="1"/>
    </xf>
    <xf numFmtId="185" fontId="4" fillId="0" borderId="27" xfId="0" applyNumberFormat="1" applyFont="1" applyFill="1" applyBorder="1" applyAlignment="1">
      <alignment horizontal="center" vertical="center" wrapText="1"/>
    </xf>
    <xf numFmtId="185" fontId="4" fillId="0" borderId="4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9">
      <selection activeCell="A21" sqref="A21:J21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9.25390625" style="0" customWidth="1"/>
    <col min="4" max="4" width="14.125" style="0" customWidth="1"/>
    <col min="5" max="5" width="18.75390625" style="0" customWidth="1"/>
    <col min="6" max="6" width="12.25390625" style="0" customWidth="1"/>
    <col min="7" max="7" width="12.125" style="0" customWidth="1"/>
    <col min="8" max="8" width="15.75390625" style="0" customWidth="1"/>
    <col min="9" max="9" width="10.375" style="0" customWidth="1"/>
  </cols>
  <sheetData>
    <row r="1" spans="7:13" ht="12.75" customHeight="1">
      <c r="G1" s="77" t="s">
        <v>46</v>
      </c>
      <c r="H1" s="77"/>
      <c r="I1" s="77"/>
      <c r="J1" s="14"/>
      <c r="K1" s="14"/>
      <c r="L1" s="14"/>
      <c r="M1" s="14"/>
    </row>
    <row r="2" spans="6:13" ht="12.75" customHeight="1">
      <c r="F2" s="14"/>
      <c r="G2" s="77"/>
      <c r="H2" s="77"/>
      <c r="I2" s="77"/>
      <c r="J2" s="14"/>
      <c r="K2" s="14"/>
      <c r="L2" s="14"/>
      <c r="M2" s="14"/>
    </row>
    <row r="3" spans="6:13" ht="12.75" customHeight="1">
      <c r="F3" s="14"/>
      <c r="G3" s="77"/>
      <c r="H3" s="77"/>
      <c r="I3" s="77"/>
      <c r="J3" s="14"/>
      <c r="K3" s="14"/>
      <c r="L3" s="14"/>
      <c r="M3" s="14"/>
    </row>
    <row r="4" spans="6:13" ht="36.75" customHeight="1">
      <c r="F4" s="14"/>
      <c r="G4" s="77"/>
      <c r="H4" s="77"/>
      <c r="I4" s="77"/>
      <c r="J4" s="14"/>
      <c r="K4" s="14"/>
      <c r="L4" s="14"/>
      <c r="M4" s="14"/>
    </row>
    <row r="5" spans="6:13" ht="25.5" customHeight="1">
      <c r="F5" s="15"/>
      <c r="G5" s="14"/>
      <c r="H5" s="14"/>
      <c r="I5" s="14"/>
      <c r="J5" s="14"/>
      <c r="K5" s="15"/>
      <c r="L5" s="14"/>
      <c r="M5" s="14"/>
    </row>
    <row r="6" spans="1:10" ht="18.75">
      <c r="A6" s="81" t="s">
        <v>28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7.25" customHeight="1">
      <c r="A7" s="83" t="s">
        <v>41</v>
      </c>
      <c r="B7" s="83"/>
      <c r="C7" s="83"/>
      <c r="D7" s="83"/>
      <c r="E7" s="83"/>
      <c r="F7" s="83"/>
      <c r="G7" s="83"/>
      <c r="H7" s="83"/>
      <c r="I7" s="83"/>
      <c r="J7" s="83"/>
    </row>
    <row r="8" spans="1:9" ht="33" customHeight="1">
      <c r="A8" s="86" t="s">
        <v>45</v>
      </c>
      <c r="B8" s="86"/>
      <c r="C8" s="86"/>
      <c r="D8" s="86"/>
      <c r="E8" s="86"/>
      <c r="F8" s="86"/>
      <c r="G8" s="86"/>
      <c r="H8" s="86"/>
      <c r="I8" s="86"/>
    </row>
    <row r="9" spans="1:9" ht="18.75">
      <c r="A9" s="81" t="s">
        <v>42</v>
      </c>
      <c r="B9" s="81"/>
      <c r="C9" s="81"/>
      <c r="D9" s="81"/>
      <c r="E9" s="81"/>
      <c r="F9" s="81"/>
      <c r="G9" s="81"/>
      <c r="H9" s="81"/>
      <c r="I9" s="81"/>
    </row>
    <row r="10" spans="1:9" ht="18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34.5" customHeight="1">
      <c r="A11" s="79" t="s">
        <v>11</v>
      </c>
      <c r="B11" s="78" t="s">
        <v>12</v>
      </c>
      <c r="C11" s="78" t="s">
        <v>13</v>
      </c>
      <c r="D11" s="78"/>
      <c r="E11" s="78" t="s">
        <v>25</v>
      </c>
      <c r="F11" s="78"/>
      <c r="G11" s="78"/>
      <c r="H11" s="78" t="s">
        <v>14</v>
      </c>
      <c r="I11" s="78"/>
    </row>
    <row r="12" spans="1:9" ht="18.75" customHeight="1">
      <c r="A12" s="82"/>
      <c r="B12" s="78"/>
      <c r="C12" s="78" t="s">
        <v>36</v>
      </c>
      <c r="D12" s="78" t="s">
        <v>15</v>
      </c>
      <c r="E12" s="78" t="s">
        <v>16</v>
      </c>
      <c r="F12" s="78"/>
      <c r="G12" s="79" t="s">
        <v>17</v>
      </c>
      <c r="H12" s="78" t="s">
        <v>36</v>
      </c>
      <c r="I12" s="78" t="s">
        <v>15</v>
      </c>
    </row>
    <row r="13" spans="1:9" ht="52.5" customHeight="1">
      <c r="A13" s="80"/>
      <c r="B13" s="78"/>
      <c r="C13" s="78"/>
      <c r="D13" s="78"/>
      <c r="E13" s="18" t="s">
        <v>18</v>
      </c>
      <c r="F13" s="18" t="s">
        <v>15</v>
      </c>
      <c r="G13" s="80"/>
      <c r="H13" s="78"/>
      <c r="I13" s="78"/>
    </row>
    <row r="14" spans="1:9" ht="18.75">
      <c r="A14" s="18">
        <v>1</v>
      </c>
      <c r="B14" s="19" t="s">
        <v>19</v>
      </c>
      <c r="C14" s="20"/>
      <c r="D14" s="20"/>
      <c r="E14" s="21"/>
      <c r="F14" s="21"/>
      <c r="G14" s="21"/>
      <c r="H14" s="22"/>
      <c r="I14" s="22"/>
    </row>
    <row r="15" spans="1:9" ht="18.75">
      <c r="A15" s="18">
        <v>2</v>
      </c>
      <c r="B15" s="19" t="s">
        <v>27</v>
      </c>
      <c r="C15" s="20"/>
      <c r="D15" s="20"/>
      <c r="E15" s="21"/>
      <c r="F15" s="21"/>
      <c r="G15" s="21"/>
      <c r="H15" s="22"/>
      <c r="I15" s="22"/>
    </row>
    <row r="16" spans="1:9" ht="18.75">
      <c r="A16" s="18">
        <f>A15+1</f>
        <v>3</v>
      </c>
      <c r="B16" s="19" t="s">
        <v>20</v>
      </c>
      <c r="C16" s="20"/>
      <c r="D16" s="20"/>
      <c r="E16" s="21"/>
      <c r="F16" s="21"/>
      <c r="G16" s="21"/>
      <c r="H16" s="22"/>
      <c r="I16" s="22"/>
    </row>
    <row r="17" spans="1:9" ht="36" customHeight="1">
      <c r="A17" s="18">
        <f>A16+1</f>
        <v>4</v>
      </c>
      <c r="B17" s="19" t="s">
        <v>26</v>
      </c>
      <c r="C17" s="20"/>
      <c r="D17" s="20"/>
      <c r="E17" s="21"/>
      <c r="F17" s="21"/>
      <c r="G17" s="21"/>
      <c r="H17" s="22"/>
      <c r="I17" s="22"/>
    </row>
    <row r="18" spans="1:9" ht="24.75" customHeight="1">
      <c r="A18" s="18">
        <v>5</v>
      </c>
      <c r="B18" s="19" t="s">
        <v>21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</row>
    <row r="19" spans="1:9" ht="18.75">
      <c r="A19" s="84" t="s">
        <v>23</v>
      </c>
      <c r="B19" s="85"/>
      <c r="C19" s="23" t="s">
        <v>24</v>
      </c>
      <c r="D19" s="24">
        <f>SUM(D14:D17)</f>
        <v>0</v>
      </c>
      <c r="E19" s="23" t="s">
        <v>24</v>
      </c>
      <c r="F19" s="24">
        <f>SUM(F14:F18)</f>
        <v>0</v>
      </c>
      <c r="G19" s="24">
        <f>SUM(G14:G18)</f>
        <v>0</v>
      </c>
      <c r="H19" s="24" t="s">
        <v>24</v>
      </c>
      <c r="I19" s="24">
        <f>SUM(I14:I17)</f>
        <v>0</v>
      </c>
    </row>
    <row r="20" ht="41.25" customHeight="1"/>
    <row r="21" spans="1:13" ht="18.75">
      <c r="A21" s="17" t="s">
        <v>43</v>
      </c>
      <c r="B21" s="17"/>
      <c r="C21" s="17"/>
      <c r="D21" s="17"/>
      <c r="E21" s="17"/>
      <c r="F21" s="17"/>
      <c r="G21" s="17"/>
      <c r="H21" s="81" t="s">
        <v>44</v>
      </c>
      <c r="I21" s="81"/>
      <c r="J21" s="81"/>
      <c r="K21" s="7"/>
      <c r="L21" s="7"/>
      <c r="M21" s="7"/>
    </row>
  </sheetData>
  <sheetProtection/>
  <mergeCells count="18">
    <mergeCell ref="H21:J21"/>
    <mergeCell ref="A6:J6"/>
    <mergeCell ref="A7:J7"/>
    <mergeCell ref="A19:B19"/>
    <mergeCell ref="A8:I8"/>
    <mergeCell ref="H11:I11"/>
    <mergeCell ref="C12:C13"/>
    <mergeCell ref="D12:D13"/>
    <mergeCell ref="G1:I4"/>
    <mergeCell ref="E12:F12"/>
    <mergeCell ref="G12:G13"/>
    <mergeCell ref="H12:H13"/>
    <mergeCell ref="I12:I13"/>
    <mergeCell ref="A9:I9"/>
    <mergeCell ref="A11:A13"/>
    <mergeCell ref="B11:B13"/>
    <mergeCell ref="C11:D11"/>
    <mergeCell ref="E11:G1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105" zoomScaleNormal="90" zoomScaleSheetLayoutView="105" zoomScalePageLayoutView="0" workbookViewId="0" topLeftCell="A10">
      <selection activeCell="I17" sqref="I17"/>
    </sheetView>
  </sheetViews>
  <sheetFormatPr defaultColWidth="9.00390625" defaultRowHeight="12.75"/>
  <cols>
    <col min="1" max="1" width="35.625" style="3" customWidth="1"/>
    <col min="2" max="2" width="12.25390625" style="3" customWidth="1"/>
    <col min="3" max="3" width="13.75390625" style="3" customWidth="1"/>
    <col min="4" max="4" width="17.00390625" style="3" customWidth="1"/>
    <col min="5" max="5" width="8.75390625" style="3" hidden="1" customWidth="1"/>
    <col min="6" max="6" width="7.00390625" style="3" hidden="1" customWidth="1"/>
    <col min="7" max="7" width="16.625" style="3" customWidth="1"/>
    <col min="8" max="8" width="14.625" style="3" customWidth="1"/>
    <col min="9" max="9" width="14.25390625" style="3" customWidth="1"/>
    <col min="10" max="10" width="19.625" style="3" customWidth="1"/>
    <col min="11" max="16384" width="9.125" style="3" customWidth="1"/>
  </cols>
  <sheetData>
    <row r="1" spans="7:16" ht="12.75" customHeight="1">
      <c r="G1" s="14"/>
      <c r="H1" s="14"/>
      <c r="I1" s="77" t="s">
        <v>47</v>
      </c>
      <c r="J1" s="77"/>
      <c r="K1" s="15"/>
      <c r="P1" s="14"/>
    </row>
    <row r="2" spans="7:16" ht="12.75" customHeight="1">
      <c r="G2" s="14"/>
      <c r="H2" s="14"/>
      <c r="I2" s="77"/>
      <c r="J2" s="77"/>
      <c r="K2" s="15"/>
      <c r="P2" s="14"/>
    </row>
    <row r="3" spans="7:16" ht="12.75" customHeight="1">
      <c r="G3" s="14"/>
      <c r="H3" s="14"/>
      <c r="I3" s="77"/>
      <c r="J3" s="77"/>
      <c r="K3" s="15"/>
      <c r="P3" s="14"/>
    </row>
    <row r="4" spans="7:16" ht="51.75" customHeight="1">
      <c r="G4" s="14"/>
      <c r="H4" s="14"/>
      <c r="I4" s="77"/>
      <c r="J4" s="77"/>
      <c r="K4" s="15"/>
      <c r="P4" s="14"/>
    </row>
    <row r="5" spans="1:16" ht="58.5" customHeight="1" thickBot="1">
      <c r="A5" s="94" t="s">
        <v>48</v>
      </c>
      <c r="B5" s="94"/>
      <c r="C5" s="94"/>
      <c r="D5" s="94"/>
      <c r="E5" s="94"/>
      <c r="F5" s="94"/>
      <c r="G5" s="94"/>
      <c r="H5" s="94"/>
      <c r="I5" s="94"/>
      <c r="J5" s="94"/>
      <c r="K5" s="36"/>
      <c r="L5" s="36"/>
      <c r="M5" s="36"/>
      <c r="N5" s="36"/>
      <c r="O5" s="36"/>
      <c r="P5" s="36"/>
    </row>
    <row r="6" spans="1:16" ht="40.5" customHeight="1" thickBot="1">
      <c r="A6" s="87" t="s">
        <v>0</v>
      </c>
      <c r="B6" s="87" t="s">
        <v>1</v>
      </c>
      <c r="C6" s="87" t="s">
        <v>49</v>
      </c>
      <c r="D6" s="95" t="s">
        <v>2</v>
      </c>
      <c r="E6" s="96"/>
      <c r="F6" s="96"/>
      <c r="G6" s="96"/>
      <c r="H6" s="96"/>
      <c r="I6" s="97"/>
      <c r="J6" s="98" t="s">
        <v>33</v>
      </c>
      <c r="K6" s="9"/>
      <c r="L6" s="9"/>
      <c r="M6" s="9"/>
      <c r="N6" s="9"/>
      <c r="O6" s="9"/>
      <c r="P6" s="9"/>
    </row>
    <row r="7" spans="1:10" ht="16.5" customHeight="1" thickBot="1">
      <c r="A7" s="88"/>
      <c r="B7" s="88"/>
      <c r="C7" s="88"/>
      <c r="D7" s="90" t="s">
        <v>3</v>
      </c>
      <c r="E7" s="34"/>
      <c r="F7" s="35"/>
      <c r="G7" s="87" t="s">
        <v>29</v>
      </c>
      <c r="H7" s="87" t="s">
        <v>30</v>
      </c>
      <c r="I7" s="87" t="s">
        <v>4</v>
      </c>
      <c r="J7" s="99"/>
    </row>
    <row r="8" spans="1:10" ht="42.75" customHeight="1" thickBot="1">
      <c r="A8" s="89"/>
      <c r="B8" s="89"/>
      <c r="C8" s="89"/>
      <c r="D8" s="91"/>
      <c r="E8" s="29"/>
      <c r="F8" s="30"/>
      <c r="G8" s="89"/>
      <c r="H8" s="89"/>
      <c r="I8" s="89"/>
      <c r="J8" s="100"/>
    </row>
    <row r="9" spans="1:10" ht="24.75" customHeight="1" thickBot="1">
      <c r="A9" s="87" t="s">
        <v>10</v>
      </c>
      <c r="B9" s="1" t="s">
        <v>5</v>
      </c>
      <c r="C9" s="43">
        <v>18.3</v>
      </c>
      <c r="D9" s="38">
        <f>(D10*C9)/C10</f>
        <v>4.598952879581152</v>
      </c>
      <c r="E9" s="38">
        <f>(E10*D9)/D10</f>
        <v>0</v>
      </c>
      <c r="F9" s="38" t="e">
        <f>(F10*E9)/E10</f>
        <v>#DIV/0!</v>
      </c>
      <c r="G9" s="38">
        <f>(G10*C9)/C10</f>
        <v>3.00848167539267</v>
      </c>
      <c r="H9" s="38">
        <f>(H10*C9)/C10</f>
        <v>0.9964397905759161</v>
      </c>
      <c r="I9" s="38">
        <f>(I10*C9)/C10</f>
        <v>9.696125654450261</v>
      </c>
      <c r="J9" s="93">
        <f>D9+G9+H9+I9</f>
        <v>18.299999999999997</v>
      </c>
    </row>
    <row r="10" spans="1:10" s="45" customFormat="1" ht="24.75" customHeight="1" thickBot="1">
      <c r="A10" s="89"/>
      <c r="B10" s="44" t="s">
        <v>8</v>
      </c>
      <c r="C10" s="43">
        <f>D10+G10+H10+I10</f>
        <v>9.55</v>
      </c>
      <c r="D10" s="46">
        <v>2.4</v>
      </c>
      <c r="E10" s="47"/>
      <c r="F10" s="48"/>
      <c r="G10" s="49">
        <v>1.57</v>
      </c>
      <c r="H10" s="50">
        <v>0.52</v>
      </c>
      <c r="I10" s="51">
        <v>5.06</v>
      </c>
      <c r="J10" s="101"/>
    </row>
    <row r="11" spans="1:11" ht="30.75" customHeight="1" thickBot="1">
      <c r="A11" s="87" t="s">
        <v>34</v>
      </c>
      <c r="B11" s="1" t="s">
        <v>5</v>
      </c>
      <c r="C11" s="43">
        <v>45</v>
      </c>
      <c r="D11" s="38">
        <f>(C11*D12)/C12</f>
        <v>12.068965517241379</v>
      </c>
      <c r="E11" s="27"/>
      <c r="F11" s="32"/>
      <c r="G11" s="31">
        <f>(G12*C11)/C12</f>
        <v>8.045977011494251</v>
      </c>
      <c r="H11" s="33">
        <f>(H12*C11)/C12</f>
        <v>3.8888888888888884</v>
      </c>
      <c r="I11" s="28">
        <f>(I12*C11)/C12</f>
        <v>20.99616858237548</v>
      </c>
      <c r="J11" s="93">
        <v>45</v>
      </c>
      <c r="K11" s="108"/>
    </row>
    <row r="12" spans="1:10" ht="38.25" customHeight="1" thickBot="1">
      <c r="A12" s="89"/>
      <c r="B12" s="2" t="s">
        <v>8</v>
      </c>
      <c r="C12" s="43">
        <f>D12+G12+H12+I12</f>
        <v>23.490000000000002</v>
      </c>
      <c r="D12" s="46">
        <v>6.3</v>
      </c>
      <c r="E12" s="47"/>
      <c r="F12" s="48"/>
      <c r="G12" s="49">
        <v>4.2</v>
      </c>
      <c r="H12" s="50">
        <v>2.03</v>
      </c>
      <c r="I12" s="51">
        <v>10.96</v>
      </c>
      <c r="J12" s="101"/>
    </row>
    <row r="13" spans="1:11" ht="38.25" customHeight="1" thickBot="1">
      <c r="A13" s="87" t="s">
        <v>6</v>
      </c>
      <c r="B13" s="1" t="s">
        <v>5</v>
      </c>
      <c r="C13" s="43">
        <v>144.2</v>
      </c>
      <c r="D13" s="38">
        <f>(D14*C13)/C14</f>
        <v>40.38979537602976</v>
      </c>
      <c r="E13" s="27"/>
      <c r="F13" s="32"/>
      <c r="G13" s="31">
        <f>(G14*C13)/C14</f>
        <v>28.29968110550093</v>
      </c>
      <c r="H13" s="33">
        <f>(H14*C13)/C14</f>
        <v>14.006138719107096</v>
      </c>
      <c r="I13" s="28">
        <f>(I14*C13)/C14</f>
        <v>61.504384799362214</v>
      </c>
      <c r="J13" s="93">
        <v>144.2</v>
      </c>
      <c r="K13" s="108"/>
    </row>
    <row r="14" spans="1:10" ht="33" customHeight="1" thickBot="1">
      <c r="A14" s="89"/>
      <c r="B14" s="2" t="s">
        <v>8</v>
      </c>
      <c r="C14" s="43">
        <f>D14+G14+H14+I14</f>
        <v>75.25999999999999</v>
      </c>
      <c r="D14" s="46">
        <v>21.08</v>
      </c>
      <c r="E14" s="47"/>
      <c r="F14" s="48"/>
      <c r="G14" s="49">
        <v>14.77</v>
      </c>
      <c r="H14" s="50">
        <v>7.31</v>
      </c>
      <c r="I14" s="51">
        <v>32.1</v>
      </c>
      <c r="J14" s="101"/>
    </row>
    <row r="15" spans="1:11" ht="33" customHeight="1" thickBot="1">
      <c r="A15" s="87" t="s">
        <v>35</v>
      </c>
      <c r="B15" s="13" t="s">
        <v>5</v>
      </c>
      <c r="C15" s="43">
        <v>43</v>
      </c>
      <c r="D15" s="46">
        <f>(D16*C15)/C16</f>
        <v>12.302139037433156</v>
      </c>
      <c r="E15" s="47"/>
      <c r="F15" s="48"/>
      <c r="G15" s="49">
        <f>(G16*C15)/C16</f>
        <v>7.8948306595365425</v>
      </c>
      <c r="H15" s="50">
        <f>(H16*C15)/C16</f>
        <v>3.9090909090909096</v>
      </c>
      <c r="I15" s="51">
        <f>(I16*C15)/C16</f>
        <v>18.893939393939394</v>
      </c>
      <c r="J15" s="93">
        <v>43</v>
      </c>
      <c r="K15" s="108"/>
    </row>
    <row r="16" spans="1:10" ht="33" customHeight="1" thickBot="1">
      <c r="A16" s="89"/>
      <c r="B16" s="2" t="s">
        <v>8</v>
      </c>
      <c r="C16" s="56">
        <f>D16+G16+H16+I16</f>
        <v>22.439999999999998</v>
      </c>
      <c r="D16" s="46">
        <v>6.42</v>
      </c>
      <c r="E16" s="47"/>
      <c r="F16" s="48"/>
      <c r="G16" s="49">
        <v>4.12</v>
      </c>
      <c r="H16" s="50">
        <v>2.04</v>
      </c>
      <c r="I16" s="51">
        <v>9.86</v>
      </c>
      <c r="J16" s="101"/>
    </row>
    <row r="17" spans="1:11" ht="16.5" customHeight="1" thickBot="1">
      <c r="A17" s="25" t="s">
        <v>7</v>
      </c>
      <c r="B17" s="1" t="s">
        <v>5</v>
      </c>
      <c r="C17" s="55">
        <f>C9+C11+C13+C15</f>
        <v>250.5</v>
      </c>
      <c r="D17" s="37">
        <f>D9+D11+D13+D15</f>
        <v>69.35985281028545</v>
      </c>
      <c r="E17" s="39"/>
      <c r="F17" s="40"/>
      <c r="G17" s="37">
        <f>G9+G11+G13+G15</f>
        <v>47.2489704519244</v>
      </c>
      <c r="H17" s="37">
        <f>H9+H11+H13+H15</f>
        <v>22.80055830766281</v>
      </c>
      <c r="I17" s="37">
        <f>I9+I11+I13+I15</f>
        <v>111.09061843012735</v>
      </c>
      <c r="J17" s="93">
        <f>J9+J11+J13+J15</f>
        <v>250.5</v>
      </c>
      <c r="K17" s="108"/>
    </row>
    <row r="18" spans="1:10" ht="14.25" customHeight="1" thickBot="1">
      <c r="A18" s="26"/>
      <c r="B18" s="2" t="s">
        <v>8</v>
      </c>
      <c r="C18" s="43">
        <f>C10+C12+C14+C16</f>
        <v>130.74</v>
      </c>
      <c r="D18" s="52">
        <f>D10+D12+D14+D16</f>
        <v>36.199999999999996</v>
      </c>
      <c r="E18" s="41"/>
      <c r="F18" s="42"/>
      <c r="G18" s="52">
        <f>G10+G12+G14+G16</f>
        <v>24.66</v>
      </c>
      <c r="H18" s="52">
        <f>H10+H12+H14+H16</f>
        <v>11.899999999999999</v>
      </c>
      <c r="I18" s="52">
        <f>I10+I12+I14+I16</f>
        <v>57.980000000000004</v>
      </c>
      <c r="J18" s="92"/>
    </row>
    <row r="19" spans="3:9" ht="21" customHeight="1">
      <c r="C19" s="4"/>
      <c r="E19" s="9"/>
      <c r="F19" s="10"/>
      <c r="G19" s="11"/>
      <c r="H19" s="11"/>
      <c r="I19" s="11"/>
    </row>
    <row r="20" spans="1:19" s="6" customFormat="1" ht="18.75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7" t="s">
        <v>44</v>
      </c>
      <c r="K20" s="17"/>
      <c r="L20" s="17"/>
      <c r="M20" s="7"/>
      <c r="Q20" s="8"/>
      <c r="R20" s="8"/>
      <c r="S20" s="8"/>
    </row>
    <row r="21" spans="5:9" ht="12.75">
      <c r="E21" s="9"/>
      <c r="F21" s="9"/>
      <c r="G21" s="9"/>
      <c r="H21" s="9"/>
      <c r="I21" s="9"/>
    </row>
    <row r="22" spans="2:9" s="6" customFormat="1" ht="18.75">
      <c r="B22" s="7"/>
      <c r="C22" s="7"/>
      <c r="D22" s="7"/>
      <c r="E22" s="7"/>
      <c r="F22" s="7"/>
      <c r="G22" s="7"/>
      <c r="H22" s="7"/>
      <c r="I22" s="7"/>
    </row>
    <row r="23" spans="5:9" ht="12.75">
      <c r="E23" s="9"/>
      <c r="F23" s="10"/>
      <c r="G23" s="9"/>
      <c r="H23" s="9"/>
      <c r="I23" s="9"/>
    </row>
    <row r="24" spans="5:9" ht="12.75">
      <c r="E24" s="9"/>
      <c r="F24" s="5"/>
      <c r="G24" s="12"/>
      <c r="H24" s="12"/>
      <c r="I24" s="12"/>
    </row>
    <row r="25" spans="5:9" ht="12.75">
      <c r="E25" s="9"/>
      <c r="F25" s="9"/>
      <c r="G25" s="9"/>
      <c r="H25" s="9"/>
      <c r="I25" s="9"/>
    </row>
    <row r="26" spans="5:9" ht="12.75">
      <c r="E26" s="9"/>
      <c r="F26" s="9"/>
      <c r="G26" s="9"/>
      <c r="H26" s="9"/>
      <c r="I26" s="9"/>
    </row>
    <row r="27" spans="5:9" ht="12.75">
      <c r="E27" s="9"/>
      <c r="F27" s="10"/>
      <c r="G27" s="9"/>
      <c r="H27" s="9"/>
      <c r="I27" s="9"/>
    </row>
    <row r="28" spans="5:9" ht="12.75">
      <c r="E28" s="9"/>
      <c r="F28" s="5"/>
      <c r="G28" s="12"/>
      <c r="H28" s="12"/>
      <c r="I28" s="12"/>
    </row>
    <row r="29" spans="5:9" ht="12.75">
      <c r="E29" s="9"/>
      <c r="F29" s="9"/>
      <c r="G29" s="9"/>
      <c r="H29" s="9"/>
      <c r="I29" s="9"/>
    </row>
  </sheetData>
  <sheetProtection/>
  <mergeCells count="20">
    <mergeCell ref="J9:J10"/>
    <mergeCell ref="J11:J12"/>
    <mergeCell ref="I7:I8"/>
    <mergeCell ref="J13:J14"/>
    <mergeCell ref="J15:J16"/>
    <mergeCell ref="J17:J18"/>
    <mergeCell ref="A5:J5"/>
    <mergeCell ref="A13:A14"/>
    <mergeCell ref="A11:A12"/>
    <mergeCell ref="A9:A10"/>
    <mergeCell ref="A15:A16"/>
    <mergeCell ref="D6:I6"/>
    <mergeCell ref="I1:J4"/>
    <mergeCell ref="C6:C8"/>
    <mergeCell ref="A6:A8"/>
    <mergeCell ref="B6:B8"/>
    <mergeCell ref="D7:D8"/>
    <mergeCell ref="H7:H8"/>
    <mergeCell ref="J6:J8"/>
    <mergeCell ref="G7:G8"/>
  </mergeCells>
  <printOptions horizontalCentered="1" verticalCentered="1"/>
  <pageMargins left="0.7480314960629921" right="0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105" zoomScaleNormal="90" zoomScaleSheetLayoutView="105" zoomScalePageLayoutView="0" workbookViewId="0" topLeftCell="A1">
      <selection activeCell="C9" sqref="C9"/>
    </sheetView>
  </sheetViews>
  <sheetFormatPr defaultColWidth="9.00390625" defaultRowHeight="12.75"/>
  <cols>
    <col min="1" max="1" width="32.875" style="3" customWidth="1"/>
    <col min="2" max="2" width="12.25390625" style="3" customWidth="1"/>
    <col min="3" max="3" width="18.25390625" style="3" customWidth="1"/>
    <col min="4" max="4" width="13.875" style="3" customWidth="1"/>
    <col min="5" max="5" width="8.75390625" style="3" hidden="1" customWidth="1"/>
    <col min="6" max="6" width="7.00390625" style="3" hidden="1" customWidth="1"/>
    <col min="7" max="7" width="13.625" style="3" customWidth="1"/>
    <col min="8" max="9" width="13.875" style="3" customWidth="1"/>
    <col min="10" max="10" width="20.375" style="3" customWidth="1"/>
    <col min="11" max="16384" width="9.125" style="3" customWidth="1"/>
  </cols>
  <sheetData>
    <row r="1" spans="7:16" ht="12.75" customHeight="1">
      <c r="G1" s="14"/>
      <c r="H1" s="14"/>
      <c r="I1" s="77" t="s">
        <v>50</v>
      </c>
      <c r="J1" s="77"/>
      <c r="K1" s="15"/>
      <c r="P1" s="14"/>
    </row>
    <row r="2" spans="7:16" ht="12.75" customHeight="1">
      <c r="G2" s="14"/>
      <c r="H2" s="14"/>
      <c r="I2" s="77"/>
      <c r="J2" s="77"/>
      <c r="K2" s="15"/>
      <c r="P2" s="14"/>
    </row>
    <row r="3" spans="7:16" ht="12.75" customHeight="1">
      <c r="G3" s="14"/>
      <c r="H3" s="14"/>
      <c r="I3" s="77"/>
      <c r="J3" s="77"/>
      <c r="K3" s="15"/>
      <c r="P3" s="14"/>
    </row>
    <row r="4" spans="7:16" ht="51.75" customHeight="1">
      <c r="G4" s="14"/>
      <c r="H4" s="14"/>
      <c r="I4" s="77"/>
      <c r="J4" s="77"/>
      <c r="K4" s="15"/>
      <c r="P4" s="14"/>
    </row>
    <row r="5" spans="1:16" ht="56.25" customHeight="1" thickBot="1">
      <c r="A5" s="94" t="s">
        <v>40</v>
      </c>
      <c r="B5" s="94"/>
      <c r="C5" s="94"/>
      <c r="D5" s="94"/>
      <c r="E5" s="94"/>
      <c r="F5" s="94"/>
      <c r="G5" s="94"/>
      <c r="H5" s="94"/>
      <c r="I5" s="94"/>
      <c r="J5" s="94"/>
      <c r="K5" s="36"/>
      <c r="L5" s="36"/>
      <c r="M5" s="36"/>
      <c r="N5" s="36"/>
      <c r="O5" s="36"/>
      <c r="P5" s="36"/>
    </row>
    <row r="6" spans="1:16" ht="40.5" customHeight="1" thickBot="1">
      <c r="A6" s="87" t="s">
        <v>0</v>
      </c>
      <c r="B6" s="87" t="s">
        <v>1</v>
      </c>
      <c r="C6" s="87" t="s">
        <v>51</v>
      </c>
      <c r="D6" s="95" t="s">
        <v>2</v>
      </c>
      <c r="E6" s="96"/>
      <c r="F6" s="96"/>
      <c r="G6" s="96"/>
      <c r="H6" s="96"/>
      <c r="I6" s="97"/>
      <c r="J6" s="87" t="s">
        <v>39</v>
      </c>
      <c r="K6" s="9"/>
      <c r="L6" s="9"/>
      <c r="M6" s="9"/>
      <c r="N6" s="9"/>
      <c r="O6" s="9"/>
      <c r="P6" s="9"/>
    </row>
    <row r="7" spans="1:10" ht="16.5" customHeight="1" thickBot="1">
      <c r="A7" s="88"/>
      <c r="B7" s="88"/>
      <c r="C7" s="88"/>
      <c r="D7" s="90" t="s">
        <v>3</v>
      </c>
      <c r="E7" s="34"/>
      <c r="F7" s="35"/>
      <c r="G7" s="87" t="s">
        <v>29</v>
      </c>
      <c r="H7" s="87" t="s">
        <v>30</v>
      </c>
      <c r="I7" s="87" t="s">
        <v>4</v>
      </c>
      <c r="J7" s="88"/>
    </row>
    <row r="8" spans="1:10" ht="36.75" customHeight="1" thickBot="1">
      <c r="A8" s="89"/>
      <c r="B8" s="89"/>
      <c r="C8" s="89"/>
      <c r="D8" s="91"/>
      <c r="E8" s="29"/>
      <c r="F8" s="30"/>
      <c r="G8" s="89"/>
      <c r="H8" s="89"/>
      <c r="I8" s="89"/>
      <c r="J8" s="89"/>
    </row>
    <row r="9" spans="1:10" ht="24.75" customHeight="1" thickBot="1">
      <c r="A9" s="87" t="s">
        <v>10</v>
      </c>
      <c r="B9" s="1" t="s">
        <v>5</v>
      </c>
      <c r="C9" s="60">
        <v>8.8</v>
      </c>
      <c r="D9" s="110">
        <f>(D10*C9)/C10</f>
        <v>1.261382799325464</v>
      </c>
      <c r="E9" s="111"/>
      <c r="F9" s="112"/>
      <c r="G9" s="113">
        <f>(G10*C9)/C10</f>
        <v>2.255649241146712</v>
      </c>
      <c r="H9" s="114">
        <f>(H10*C9)/C10</f>
        <v>3.146037099494098</v>
      </c>
      <c r="I9" s="115">
        <f>(I10*C9)/C10</f>
        <v>2.136930860033727</v>
      </c>
      <c r="J9" s="102">
        <f>D9+G9+H9+I9</f>
        <v>8.8</v>
      </c>
    </row>
    <row r="10" spans="1:10" s="45" customFormat="1" ht="24.75" customHeight="1" thickBot="1">
      <c r="A10" s="89"/>
      <c r="B10" s="44" t="s">
        <v>9</v>
      </c>
      <c r="C10" s="116">
        <f aca="true" t="shared" si="0" ref="C10:C16">D10+G10+H10+I10</f>
        <v>0.593</v>
      </c>
      <c r="D10" s="110">
        <v>0.085</v>
      </c>
      <c r="E10" s="111"/>
      <c r="F10" s="112"/>
      <c r="G10" s="113">
        <v>0.152</v>
      </c>
      <c r="H10" s="114">
        <v>0.212</v>
      </c>
      <c r="I10" s="115">
        <v>0.144</v>
      </c>
      <c r="J10" s="103"/>
    </row>
    <row r="11" spans="1:10" ht="30.75" customHeight="1" thickBot="1">
      <c r="A11" s="87" t="s">
        <v>34</v>
      </c>
      <c r="B11" s="1" t="s">
        <v>5</v>
      </c>
      <c r="C11" s="59">
        <v>3</v>
      </c>
      <c r="D11" s="110">
        <f>(D12*C11)/C12</f>
        <v>0.6</v>
      </c>
      <c r="E11" s="111"/>
      <c r="F11" s="112"/>
      <c r="G11" s="113">
        <f>(G12*C11)/C12</f>
        <v>0.6</v>
      </c>
      <c r="H11" s="114">
        <f>(H12*C11)/C12</f>
        <v>1.2</v>
      </c>
      <c r="I11" s="115">
        <f>(I12*C11)/C12</f>
        <v>0.6</v>
      </c>
      <c r="J11" s="102">
        <f>D11+G11+H11+I11</f>
        <v>3</v>
      </c>
    </row>
    <row r="12" spans="1:10" s="45" customFormat="1" ht="31.5" customHeight="1" thickBot="1">
      <c r="A12" s="89"/>
      <c r="B12" s="44" t="s">
        <v>9</v>
      </c>
      <c r="C12" s="59">
        <f t="shared" si="0"/>
        <v>0.2</v>
      </c>
      <c r="D12" s="110">
        <v>0.04</v>
      </c>
      <c r="E12" s="111"/>
      <c r="F12" s="112"/>
      <c r="G12" s="113">
        <v>0.04</v>
      </c>
      <c r="H12" s="114">
        <v>0.08</v>
      </c>
      <c r="I12" s="115">
        <v>0.04</v>
      </c>
      <c r="J12" s="103"/>
    </row>
    <row r="13" spans="1:10" ht="36" customHeight="1" thickBot="1">
      <c r="A13" s="87" t="s">
        <v>6</v>
      </c>
      <c r="B13" s="1" t="s">
        <v>5</v>
      </c>
      <c r="C13" s="59">
        <v>11.8</v>
      </c>
      <c r="D13" s="110">
        <f>(D14*C13)/C14</f>
        <v>1.7069182389937112</v>
      </c>
      <c r="E13" s="111"/>
      <c r="F13" s="112"/>
      <c r="G13" s="113">
        <f>(G14*C13)/C14</f>
        <v>2.6716981132075475</v>
      </c>
      <c r="H13" s="114">
        <f>(H14*C13)/C14</f>
        <v>4.1559748427672965</v>
      </c>
      <c r="I13" s="115">
        <f>(I14*C13)/C14</f>
        <v>3.265408805031447</v>
      </c>
      <c r="J13" s="102">
        <f>D13+G13+H13+I13</f>
        <v>11.800000000000002</v>
      </c>
    </row>
    <row r="14" spans="1:10" s="45" customFormat="1" ht="33" customHeight="1" thickBot="1">
      <c r="A14" s="89"/>
      <c r="B14" s="44" t="s">
        <v>9</v>
      </c>
      <c r="C14" s="116">
        <f t="shared" si="0"/>
        <v>0.7949999999999999</v>
      </c>
      <c r="D14" s="110">
        <v>0.115</v>
      </c>
      <c r="E14" s="111"/>
      <c r="F14" s="112"/>
      <c r="G14" s="113">
        <v>0.18</v>
      </c>
      <c r="H14" s="114">
        <v>0.28</v>
      </c>
      <c r="I14" s="115">
        <v>0.22</v>
      </c>
      <c r="J14" s="103"/>
    </row>
    <row r="15" spans="1:10" ht="33" customHeight="1" thickBot="1">
      <c r="A15" s="87" t="s">
        <v>35</v>
      </c>
      <c r="B15" s="13" t="s">
        <v>5</v>
      </c>
      <c r="C15" s="59">
        <v>1.9</v>
      </c>
      <c r="D15" s="110">
        <f>(D16*C15)/C16</f>
        <v>0.44531249999999994</v>
      </c>
      <c r="E15" s="111"/>
      <c r="F15" s="112"/>
      <c r="G15" s="113">
        <f>(G16*C15)/C16</f>
        <v>0.5046875000000001</v>
      </c>
      <c r="H15" s="114">
        <f>(H16*C15)/C16</f>
        <v>0.59375</v>
      </c>
      <c r="I15" s="115">
        <f>(I16*C15)/C16</f>
        <v>0.35625</v>
      </c>
      <c r="J15" s="102">
        <f>D15+G15+H15+I15</f>
        <v>1.9</v>
      </c>
    </row>
    <row r="16" spans="1:10" ht="33" customHeight="1" thickBot="1">
      <c r="A16" s="89"/>
      <c r="B16" s="2" t="s">
        <v>9</v>
      </c>
      <c r="C16" s="116">
        <f t="shared" si="0"/>
        <v>0.128</v>
      </c>
      <c r="D16" s="110">
        <v>0.03</v>
      </c>
      <c r="E16" s="111"/>
      <c r="F16" s="112"/>
      <c r="G16" s="113">
        <v>0.034</v>
      </c>
      <c r="H16" s="114">
        <v>0.04</v>
      </c>
      <c r="I16" s="115">
        <v>0.024</v>
      </c>
      <c r="J16" s="103"/>
    </row>
    <row r="17" spans="1:11" ht="18.75" customHeight="1" thickBot="1">
      <c r="A17" s="25" t="s">
        <v>7</v>
      </c>
      <c r="B17" s="1" t="s">
        <v>5</v>
      </c>
      <c r="C17" s="59">
        <f>C9+C11+C13+C15</f>
        <v>25.5</v>
      </c>
      <c r="D17" s="117">
        <f>D9+D11+D13+D15</f>
        <v>4.013613538319175</v>
      </c>
      <c r="E17" s="118"/>
      <c r="F17" s="119"/>
      <c r="G17" s="120">
        <f aca="true" t="shared" si="1" ref="G17:I18">G9+G11+G13+G15</f>
        <v>6.03203485435426</v>
      </c>
      <c r="H17" s="121">
        <f t="shared" si="1"/>
        <v>9.095761942261394</v>
      </c>
      <c r="I17" s="122">
        <f t="shared" si="1"/>
        <v>6.358589665065174</v>
      </c>
      <c r="J17" s="102">
        <f>J15+J13+J11+J9</f>
        <v>25.500000000000004</v>
      </c>
      <c r="K17" s="108"/>
    </row>
    <row r="18" spans="1:11" ht="14.25" customHeight="1" thickBot="1">
      <c r="A18" s="26"/>
      <c r="B18" s="2" t="s">
        <v>9</v>
      </c>
      <c r="C18" s="123">
        <f>C10+C12+C14+C16</f>
        <v>1.7159999999999997</v>
      </c>
      <c r="D18" s="124">
        <f>D10+D12+D14+D16</f>
        <v>0.27</v>
      </c>
      <c r="E18" s="125"/>
      <c r="F18" s="126"/>
      <c r="G18" s="127">
        <f t="shared" si="1"/>
        <v>0.406</v>
      </c>
      <c r="H18" s="128">
        <f t="shared" si="1"/>
        <v>0.6120000000000001</v>
      </c>
      <c r="I18" s="129">
        <f t="shared" si="1"/>
        <v>0.42800000000000005</v>
      </c>
      <c r="J18" s="103"/>
      <c r="K18" s="108"/>
    </row>
    <row r="19" spans="3:10" ht="28.5" customHeight="1">
      <c r="C19" s="4"/>
      <c r="E19" s="9"/>
      <c r="F19" s="10"/>
      <c r="G19" s="11"/>
      <c r="H19" s="11"/>
      <c r="I19" s="11"/>
      <c r="J19" s="76"/>
    </row>
    <row r="20" spans="1:19" s="6" customFormat="1" ht="18.75">
      <c r="A20" s="17" t="s">
        <v>52</v>
      </c>
      <c r="B20" s="17"/>
      <c r="C20" s="17"/>
      <c r="D20" s="17"/>
      <c r="E20" s="17"/>
      <c r="F20" s="17"/>
      <c r="G20" s="17"/>
      <c r="H20" s="17"/>
      <c r="I20" s="17"/>
      <c r="J20" s="109" t="s">
        <v>44</v>
      </c>
      <c r="K20" s="17"/>
      <c r="L20" s="17"/>
      <c r="M20" s="7"/>
      <c r="Q20" s="8"/>
      <c r="R20" s="8"/>
      <c r="S20" s="8"/>
    </row>
    <row r="21" spans="5:9" ht="12.75">
      <c r="E21" s="9"/>
      <c r="F21" s="9"/>
      <c r="G21" s="9"/>
      <c r="H21" s="9"/>
      <c r="I21" s="9"/>
    </row>
    <row r="22" spans="2:9" s="6" customFormat="1" ht="18.75">
      <c r="B22" s="7"/>
      <c r="C22" s="7"/>
      <c r="D22" s="7"/>
      <c r="E22" s="7"/>
      <c r="F22" s="7"/>
      <c r="G22" s="7"/>
      <c r="H22" s="7"/>
      <c r="I22" s="7"/>
    </row>
    <row r="23" spans="5:9" ht="12.75">
      <c r="E23" s="9"/>
      <c r="F23" s="10"/>
      <c r="G23" s="9"/>
      <c r="H23" s="9"/>
      <c r="I23" s="9"/>
    </row>
    <row r="24" spans="5:9" ht="12.75">
      <c r="E24" s="9"/>
      <c r="F24" s="5"/>
      <c r="G24" s="12"/>
      <c r="H24" s="12"/>
      <c r="I24" s="12"/>
    </row>
    <row r="25" spans="5:9" ht="12.75">
      <c r="E25" s="9"/>
      <c r="F25" s="9"/>
      <c r="G25" s="9"/>
      <c r="H25" s="9"/>
      <c r="I25" s="9"/>
    </row>
    <row r="26" spans="5:9" ht="12.75">
      <c r="E26" s="9"/>
      <c r="F26" s="9"/>
      <c r="G26" s="9"/>
      <c r="H26" s="9"/>
      <c r="I26" s="9"/>
    </row>
    <row r="27" spans="5:9" ht="12.75">
      <c r="E27" s="9"/>
      <c r="F27" s="10"/>
      <c r="G27" s="9"/>
      <c r="H27" s="9"/>
      <c r="I27" s="9"/>
    </row>
    <row r="28" spans="5:9" ht="12.75">
      <c r="E28" s="9"/>
      <c r="F28" s="5"/>
      <c r="G28" s="12"/>
      <c r="H28" s="12"/>
      <c r="I28" s="12"/>
    </row>
    <row r="29" spans="5:9" ht="12.75">
      <c r="E29" s="9"/>
      <c r="F29" s="9"/>
      <c r="G29" s="9"/>
      <c r="H29" s="9"/>
      <c r="I29" s="9"/>
    </row>
  </sheetData>
  <sheetProtection/>
  <mergeCells count="20">
    <mergeCell ref="J6:J8"/>
    <mergeCell ref="C6:C8"/>
    <mergeCell ref="D7:D8"/>
    <mergeCell ref="G7:G8"/>
    <mergeCell ref="H7:H8"/>
    <mergeCell ref="B6:B8"/>
    <mergeCell ref="A9:A10"/>
    <mergeCell ref="A11:A12"/>
    <mergeCell ref="A13:A14"/>
    <mergeCell ref="A15:A16"/>
    <mergeCell ref="D6:I6"/>
    <mergeCell ref="I7:I8"/>
    <mergeCell ref="I1:J4"/>
    <mergeCell ref="J13:J14"/>
    <mergeCell ref="J15:J16"/>
    <mergeCell ref="J17:J18"/>
    <mergeCell ref="J9:J10"/>
    <mergeCell ref="J11:J12"/>
    <mergeCell ref="A5:J5"/>
    <mergeCell ref="A6:A8"/>
  </mergeCells>
  <printOptions horizontalCentered="1" verticalCentered="1"/>
  <pageMargins left="0.7480314960629921" right="0" top="0.7874015748031497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Normal="90" zoomScaleSheetLayoutView="100" zoomScalePageLayoutView="0" workbookViewId="0" topLeftCell="A7">
      <selection activeCell="M16" sqref="M16"/>
    </sheetView>
  </sheetViews>
  <sheetFormatPr defaultColWidth="9.00390625" defaultRowHeight="12.75"/>
  <cols>
    <col min="1" max="1" width="36.875" style="3" customWidth="1"/>
    <col min="2" max="2" width="15.625" style="3" customWidth="1"/>
    <col min="3" max="3" width="15.25390625" style="3" customWidth="1"/>
    <col min="4" max="4" width="14.375" style="3" customWidth="1"/>
    <col min="5" max="5" width="8.75390625" style="3" hidden="1" customWidth="1"/>
    <col min="6" max="6" width="7.00390625" style="3" hidden="1" customWidth="1"/>
    <col min="7" max="9" width="14.125" style="3" customWidth="1"/>
    <col min="10" max="10" width="21.375" style="3" customWidth="1"/>
    <col min="11" max="16384" width="9.125" style="3" customWidth="1"/>
  </cols>
  <sheetData>
    <row r="1" spans="7:16" ht="12.75" customHeight="1">
      <c r="G1" s="14"/>
      <c r="H1" s="14"/>
      <c r="I1" s="77" t="s">
        <v>53</v>
      </c>
      <c r="J1" s="77"/>
      <c r="K1" s="14"/>
      <c r="L1" s="14"/>
      <c r="P1" s="14"/>
    </row>
    <row r="2" spans="7:16" ht="12.75" customHeight="1">
      <c r="G2" s="14"/>
      <c r="H2" s="14"/>
      <c r="I2" s="77"/>
      <c r="J2" s="77"/>
      <c r="K2" s="14"/>
      <c r="L2" s="14"/>
      <c r="P2" s="14"/>
    </row>
    <row r="3" spans="7:16" ht="12.75" customHeight="1">
      <c r="G3" s="14"/>
      <c r="H3" s="14"/>
      <c r="I3" s="77"/>
      <c r="J3" s="77"/>
      <c r="K3" s="14"/>
      <c r="L3" s="14"/>
      <c r="P3" s="14"/>
    </row>
    <row r="4" spans="7:16" ht="51.75" customHeight="1">
      <c r="G4" s="14"/>
      <c r="H4" s="14"/>
      <c r="I4" s="77"/>
      <c r="J4" s="77"/>
      <c r="K4" s="14"/>
      <c r="L4" s="14"/>
      <c r="P4" s="14"/>
    </row>
    <row r="5" spans="1:16" ht="60" customHeight="1" thickBot="1">
      <c r="A5" s="94" t="s">
        <v>54</v>
      </c>
      <c r="B5" s="94"/>
      <c r="C5" s="94"/>
      <c r="D5" s="94"/>
      <c r="E5" s="94"/>
      <c r="F5" s="94"/>
      <c r="G5" s="94"/>
      <c r="H5" s="94"/>
      <c r="I5" s="94"/>
      <c r="J5" s="94"/>
      <c r="K5" s="36"/>
      <c r="L5" s="36"/>
      <c r="M5" s="36"/>
      <c r="N5" s="36"/>
      <c r="O5" s="36"/>
      <c r="P5" s="36"/>
    </row>
    <row r="6" spans="1:16" ht="36" customHeight="1" thickBot="1">
      <c r="A6" s="87" t="s">
        <v>0</v>
      </c>
      <c r="B6" s="87" t="s">
        <v>1</v>
      </c>
      <c r="C6" s="87" t="s">
        <v>55</v>
      </c>
      <c r="D6" s="95" t="s">
        <v>2</v>
      </c>
      <c r="E6" s="96"/>
      <c r="F6" s="96"/>
      <c r="G6" s="96"/>
      <c r="H6" s="96"/>
      <c r="I6" s="97"/>
      <c r="J6" s="98" t="s">
        <v>31</v>
      </c>
      <c r="K6" s="9"/>
      <c r="L6" s="9"/>
      <c r="M6" s="9"/>
      <c r="N6" s="9"/>
      <c r="O6" s="9"/>
      <c r="P6" s="9"/>
    </row>
    <row r="7" spans="1:10" ht="16.5" customHeight="1" thickBot="1">
      <c r="A7" s="88"/>
      <c r="B7" s="88"/>
      <c r="C7" s="88"/>
      <c r="D7" s="90" t="s">
        <v>3</v>
      </c>
      <c r="E7" s="34"/>
      <c r="F7" s="35"/>
      <c r="G7" s="87" t="s">
        <v>29</v>
      </c>
      <c r="H7" s="87" t="s">
        <v>30</v>
      </c>
      <c r="I7" s="87" t="s">
        <v>4</v>
      </c>
      <c r="J7" s="99"/>
    </row>
    <row r="8" spans="1:10" ht="38.25" customHeight="1" thickBot="1">
      <c r="A8" s="89"/>
      <c r="B8" s="89"/>
      <c r="C8" s="89"/>
      <c r="D8" s="91"/>
      <c r="E8" s="29"/>
      <c r="F8" s="30"/>
      <c r="G8" s="89"/>
      <c r="H8" s="89"/>
      <c r="I8" s="89"/>
      <c r="J8" s="100"/>
    </row>
    <row r="9" spans="1:10" ht="24.75" customHeight="1" thickBot="1">
      <c r="A9" s="87" t="s">
        <v>10</v>
      </c>
      <c r="B9" s="1" t="s">
        <v>5</v>
      </c>
      <c r="C9" s="61">
        <v>76.4</v>
      </c>
      <c r="D9" s="62">
        <f>(D10*C9)/C10</f>
        <v>14.237848222862633</v>
      </c>
      <c r="E9" s="63"/>
      <c r="F9" s="64"/>
      <c r="G9" s="62">
        <f>(G10*C9)/C10</f>
        <v>20.659558117195004</v>
      </c>
      <c r="H9" s="65">
        <f>(H10*C9)/C10</f>
        <v>25.50336215177714</v>
      </c>
      <c r="I9" s="57">
        <f>(I10*C9)/C10</f>
        <v>15.999231508165227</v>
      </c>
      <c r="J9" s="102">
        <f>D9+G9+H9+I9</f>
        <v>76.4</v>
      </c>
    </row>
    <row r="10" spans="1:10" s="45" customFormat="1" ht="24.75" customHeight="1" thickBot="1">
      <c r="A10" s="89"/>
      <c r="B10" s="2" t="s">
        <v>56</v>
      </c>
      <c r="C10" s="66">
        <f aca="true" t="shared" si="0" ref="C10:C16">D10+G10+H10+I10</f>
        <v>20.82</v>
      </c>
      <c r="D10" s="46">
        <v>3.88</v>
      </c>
      <c r="E10" s="47"/>
      <c r="F10" s="48"/>
      <c r="G10" s="49">
        <v>5.63</v>
      </c>
      <c r="H10" s="50">
        <v>6.95</v>
      </c>
      <c r="I10" s="51">
        <v>4.36</v>
      </c>
      <c r="J10" s="104"/>
    </row>
    <row r="11" spans="1:10" ht="33.75" customHeight="1" thickBot="1">
      <c r="A11" s="87" t="s">
        <v>34</v>
      </c>
      <c r="B11" s="1" t="s">
        <v>5</v>
      </c>
      <c r="C11" s="61">
        <v>18</v>
      </c>
      <c r="D11" s="38">
        <f>(D12*C11)/C12</f>
        <v>3.5999999999999996</v>
      </c>
      <c r="E11" s="27"/>
      <c r="F11" s="32"/>
      <c r="G11" s="31">
        <f>(G12*C11)/C12</f>
        <v>4.995918367346938</v>
      </c>
      <c r="H11" s="33">
        <f>(H12*C11)/C12</f>
        <v>5.5102040816326525</v>
      </c>
      <c r="I11" s="28">
        <f>(I12*C11)/C12</f>
        <v>3.8938775510204082</v>
      </c>
      <c r="J11" s="105">
        <f>D11+G11+H11+I11</f>
        <v>18</v>
      </c>
    </row>
    <row r="12" spans="1:10" ht="38.25" customHeight="1" thickBot="1">
      <c r="A12" s="89"/>
      <c r="B12" s="2" t="s">
        <v>56</v>
      </c>
      <c r="C12" s="61">
        <f t="shared" si="0"/>
        <v>4.9</v>
      </c>
      <c r="D12" s="46">
        <v>0.98</v>
      </c>
      <c r="E12" s="47"/>
      <c r="F12" s="48"/>
      <c r="G12" s="49">
        <v>1.36</v>
      </c>
      <c r="H12" s="50">
        <v>1.5</v>
      </c>
      <c r="I12" s="51">
        <v>1.06</v>
      </c>
      <c r="J12" s="106"/>
    </row>
    <row r="13" spans="1:10" ht="34.5" customHeight="1" thickBot="1">
      <c r="A13" s="87" t="s">
        <v>6</v>
      </c>
      <c r="B13" s="1" t="s">
        <v>5</v>
      </c>
      <c r="C13" s="61">
        <v>92.3</v>
      </c>
      <c r="D13" s="38">
        <f>(D14*C13)/C14</f>
        <v>14.496421471172962</v>
      </c>
      <c r="E13" s="27"/>
      <c r="F13" s="32"/>
      <c r="G13" s="31">
        <f>(G14*C13)/C14</f>
        <v>21.21248508946322</v>
      </c>
      <c r="H13" s="33">
        <f>(H14*C13)/C14</f>
        <v>29.616739562624257</v>
      </c>
      <c r="I13" s="28">
        <f>(I14*C13)/C14</f>
        <v>26.974353876739563</v>
      </c>
      <c r="J13" s="102">
        <f>D13+G13+H13+I13</f>
        <v>92.30000000000001</v>
      </c>
    </row>
    <row r="14" spans="1:10" ht="33" customHeight="1" thickBot="1">
      <c r="A14" s="89"/>
      <c r="B14" s="2" t="s">
        <v>56</v>
      </c>
      <c r="C14" s="61">
        <f t="shared" si="0"/>
        <v>25.15</v>
      </c>
      <c r="D14" s="46">
        <v>3.95</v>
      </c>
      <c r="E14" s="47"/>
      <c r="F14" s="48"/>
      <c r="G14" s="49">
        <v>5.78</v>
      </c>
      <c r="H14" s="50">
        <v>8.07</v>
      </c>
      <c r="I14" s="51">
        <v>7.35</v>
      </c>
      <c r="J14" s="104"/>
    </row>
    <row r="15" spans="1:10" ht="33" customHeight="1" thickBot="1">
      <c r="A15" s="87" t="s">
        <v>35</v>
      </c>
      <c r="B15" s="13" t="s">
        <v>5</v>
      </c>
      <c r="C15" s="61">
        <v>26.6</v>
      </c>
      <c r="D15" s="38">
        <f>(D16*C15)/C16</f>
        <v>7.337931034482759</v>
      </c>
      <c r="E15" s="27"/>
      <c r="F15" s="32"/>
      <c r="G15" s="31">
        <f>(G16*C15)/C16</f>
        <v>6.86096551724138</v>
      </c>
      <c r="H15" s="33">
        <f>(H16*C15)/C16</f>
        <v>7.594758620689655</v>
      </c>
      <c r="I15" s="28">
        <f>(I16*C15)/C16</f>
        <v>4.806344827586208</v>
      </c>
      <c r="J15" s="105">
        <f>D15+G15+H15+I15</f>
        <v>26.6</v>
      </c>
    </row>
    <row r="16" spans="1:10" ht="33" customHeight="1" thickBot="1">
      <c r="A16" s="89"/>
      <c r="B16" s="2" t="s">
        <v>56</v>
      </c>
      <c r="C16" s="61">
        <f t="shared" si="0"/>
        <v>7.25</v>
      </c>
      <c r="D16" s="38">
        <v>2</v>
      </c>
      <c r="E16" s="27"/>
      <c r="F16" s="32"/>
      <c r="G16" s="31">
        <v>1.87</v>
      </c>
      <c r="H16" s="33">
        <v>2.07</v>
      </c>
      <c r="I16" s="28">
        <v>1.31</v>
      </c>
      <c r="J16" s="106"/>
    </row>
    <row r="17" spans="1:11" ht="21.75" customHeight="1" thickBot="1">
      <c r="A17" s="25" t="s">
        <v>7</v>
      </c>
      <c r="B17" s="1" t="s">
        <v>5</v>
      </c>
      <c r="C17" s="61">
        <f>C9+C11+C13+C15</f>
        <v>213.29999999999998</v>
      </c>
      <c r="D17" s="37">
        <f>D9+D11+D13+D15</f>
        <v>39.672200728518355</v>
      </c>
      <c r="E17" s="41"/>
      <c r="F17" s="42"/>
      <c r="G17" s="37">
        <f aca="true" t="shared" si="1" ref="G17:I18">G9+G11+G13+G15</f>
        <v>53.72892709124655</v>
      </c>
      <c r="H17" s="37">
        <f t="shared" si="1"/>
        <v>68.22506441672371</v>
      </c>
      <c r="I17" s="53">
        <f t="shared" si="1"/>
        <v>51.67380776351141</v>
      </c>
      <c r="J17" s="102">
        <f>C17</f>
        <v>213.29999999999998</v>
      </c>
      <c r="K17" s="108"/>
    </row>
    <row r="18" spans="1:11" ht="18" customHeight="1" thickBot="1">
      <c r="A18" s="26"/>
      <c r="B18" s="2" t="s">
        <v>56</v>
      </c>
      <c r="C18" s="61">
        <f>C10+C12+C14+C16</f>
        <v>58.12</v>
      </c>
      <c r="D18" s="52">
        <f>D10+D12+D14+D16</f>
        <v>10.809999999999999</v>
      </c>
      <c r="E18" s="41"/>
      <c r="F18" s="42"/>
      <c r="G18" s="52">
        <f t="shared" si="1"/>
        <v>14.64</v>
      </c>
      <c r="H18" s="52">
        <f t="shared" si="1"/>
        <v>18.59</v>
      </c>
      <c r="I18" s="54">
        <f t="shared" si="1"/>
        <v>14.08</v>
      </c>
      <c r="J18" s="104"/>
      <c r="K18" s="108"/>
    </row>
    <row r="19" spans="3:9" ht="24" customHeight="1">
      <c r="C19" s="4"/>
      <c r="E19" s="9"/>
      <c r="F19" s="10"/>
      <c r="G19" s="11"/>
      <c r="H19" s="11"/>
      <c r="I19" s="11"/>
    </row>
    <row r="20" spans="1:10" ht="18.75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30" t="s">
        <v>44</v>
      </c>
    </row>
    <row r="21" spans="5:9" ht="12.75">
      <c r="E21" s="9"/>
      <c r="F21" s="9"/>
      <c r="G21" s="9"/>
      <c r="H21" s="9"/>
      <c r="I21" s="9"/>
    </row>
    <row r="22" spans="2:9" s="6" customFormat="1" ht="18.75">
      <c r="B22" s="7"/>
      <c r="C22" s="7"/>
      <c r="D22" s="7"/>
      <c r="E22" s="7"/>
      <c r="F22" s="7"/>
      <c r="G22" s="7"/>
      <c r="H22" s="7"/>
      <c r="I22" s="7"/>
    </row>
    <row r="23" spans="5:9" ht="12.75">
      <c r="E23" s="9"/>
      <c r="F23" s="10"/>
      <c r="G23" s="9"/>
      <c r="H23" s="9"/>
      <c r="I23" s="9"/>
    </row>
    <row r="24" spans="5:9" ht="12.75">
      <c r="E24" s="9"/>
      <c r="F24" s="5"/>
      <c r="G24" s="12"/>
      <c r="H24" s="12"/>
      <c r="I24" s="12"/>
    </row>
    <row r="25" spans="5:9" ht="12.75">
      <c r="E25" s="9"/>
      <c r="F25" s="9"/>
      <c r="G25" s="9"/>
      <c r="H25" s="9"/>
      <c r="I25" s="9"/>
    </row>
    <row r="26" spans="5:9" ht="12.75">
      <c r="E26" s="9"/>
      <c r="F26" s="9"/>
      <c r="G26" s="9"/>
      <c r="H26" s="9"/>
      <c r="I26" s="9"/>
    </row>
    <row r="27" spans="5:9" ht="12.75">
      <c r="E27" s="9"/>
      <c r="F27" s="10"/>
      <c r="G27" s="9"/>
      <c r="H27" s="9"/>
      <c r="I27" s="9"/>
    </row>
    <row r="28" spans="5:9" ht="12.75">
      <c r="E28" s="9"/>
      <c r="F28" s="5"/>
      <c r="G28" s="12"/>
      <c r="H28" s="12"/>
      <c r="I28" s="12"/>
    </row>
    <row r="29" spans="5:9" ht="12.75">
      <c r="E29" s="9"/>
      <c r="F29" s="9"/>
      <c r="G29" s="9"/>
      <c r="H29" s="9"/>
      <c r="I29" s="9"/>
    </row>
  </sheetData>
  <sheetProtection/>
  <mergeCells count="20">
    <mergeCell ref="A13:A14"/>
    <mergeCell ref="A15:A16"/>
    <mergeCell ref="A11:A12"/>
    <mergeCell ref="I1:J4"/>
    <mergeCell ref="J9:J10"/>
    <mergeCell ref="J11:J12"/>
    <mergeCell ref="D7:D8"/>
    <mergeCell ref="D6:I6"/>
    <mergeCell ref="J6:J8"/>
    <mergeCell ref="G7:G8"/>
    <mergeCell ref="H7:H8"/>
    <mergeCell ref="I7:I8"/>
    <mergeCell ref="J13:J14"/>
    <mergeCell ref="J15:J16"/>
    <mergeCell ref="J17:J18"/>
    <mergeCell ref="A5:J5"/>
    <mergeCell ref="C6:C8"/>
    <mergeCell ref="B6:B8"/>
    <mergeCell ref="A6:A8"/>
    <mergeCell ref="A9:A10"/>
  </mergeCells>
  <printOptions/>
  <pageMargins left="0.7086614173228347" right="0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105" zoomScaleNormal="90" zoomScaleSheetLayoutView="105" zoomScalePageLayoutView="0" workbookViewId="0" topLeftCell="A1">
      <selection activeCell="L15" sqref="L15"/>
    </sheetView>
  </sheetViews>
  <sheetFormatPr defaultColWidth="9.00390625" defaultRowHeight="12.75"/>
  <cols>
    <col min="1" max="1" width="35.375" style="3" customWidth="1"/>
    <col min="2" max="2" width="12.25390625" style="3" customWidth="1"/>
    <col min="3" max="3" width="13.75390625" style="3" customWidth="1"/>
    <col min="4" max="4" width="18.375" style="3" customWidth="1"/>
    <col min="5" max="5" width="8.75390625" style="3" hidden="1" customWidth="1"/>
    <col min="6" max="6" width="7.00390625" style="3" hidden="1" customWidth="1"/>
    <col min="7" max="7" width="15.875" style="3" customWidth="1"/>
    <col min="8" max="8" width="14.25390625" style="3" customWidth="1"/>
    <col min="9" max="9" width="15.00390625" style="3" customWidth="1"/>
    <col min="10" max="10" width="19.00390625" style="3" customWidth="1"/>
    <col min="11" max="16384" width="9.125" style="3" customWidth="1"/>
  </cols>
  <sheetData>
    <row r="1" spans="7:16" ht="12.75" customHeight="1">
      <c r="G1" s="14"/>
      <c r="H1" s="14"/>
      <c r="I1" s="77" t="s">
        <v>58</v>
      </c>
      <c r="J1" s="77"/>
      <c r="K1" s="14"/>
      <c r="L1" s="14"/>
      <c r="P1" s="14"/>
    </row>
    <row r="2" spans="7:16" ht="12.75" customHeight="1">
      <c r="G2" s="14"/>
      <c r="H2" s="14"/>
      <c r="I2" s="77"/>
      <c r="J2" s="77"/>
      <c r="K2" s="14"/>
      <c r="L2" s="14"/>
      <c r="P2" s="14"/>
    </row>
    <row r="3" spans="7:16" ht="12.75" customHeight="1">
      <c r="G3" s="14"/>
      <c r="H3" s="14"/>
      <c r="I3" s="77"/>
      <c r="J3" s="77"/>
      <c r="K3" s="14"/>
      <c r="L3" s="14"/>
      <c r="P3" s="14"/>
    </row>
    <row r="4" spans="7:16" ht="51.75" customHeight="1">
      <c r="G4" s="14"/>
      <c r="H4" s="14"/>
      <c r="I4" s="77"/>
      <c r="J4" s="77"/>
      <c r="K4" s="14"/>
      <c r="L4" s="14"/>
      <c r="P4" s="14"/>
    </row>
    <row r="5" spans="1:16" ht="54.75" customHeight="1" thickBot="1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36"/>
      <c r="L5" s="36"/>
      <c r="M5" s="36"/>
      <c r="N5" s="36"/>
      <c r="O5" s="36"/>
      <c r="P5" s="36"/>
    </row>
    <row r="6" spans="1:16" ht="37.5" customHeight="1" thickBot="1">
      <c r="A6" s="87" t="s">
        <v>0</v>
      </c>
      <c r="B6" s="87" t="s">
        <v>1</v>
      </c>
      <c r="C6" s="87" t="s">
        <v>37</v>
      </c>
      <c r="D6" s="95" t="s">
        <v>2</v>
      </c>
      <c r="E6" s="96"/>
      <c r="F6" s="96"/>
      <c r="G6" s="96"/>
      <c r="H6" s="96"/>
      <c r="I6" s="97"/>
      <c r="J6" s="98" t="s">
        <v>32</v>
      </c>
      <c r="K6" s="9"/>
      <c r="L6" s="9"/>
      <c r="M6" s="9"/>
      <c r="N6" s="9"/>
      <c r="O6" s="9"/>
      <c r="P6" s="9"/>
    </row>
    <row r="7" spans="1:10" ht="16.5" customHeight="1" thickBot="1">
      <c r="A7" s="88"/>
      <c r="B7" s="88"/>
      <c r="C7" s="88"/>
      <c r="D7" s="90" t="s">
        <v>3</v>
      </c>
      <c r="E7" s="34"/>
      <c r="F7" s="35"/>
      <c r="G7" s="87" t="s">
        <v>29</v>
      </c>
      <c r="H7" s="87" t="s">
        <v>30</v>
      </c>
      <c r="I7" s="87" t="s">
        <v>4</v>
      </c>
      <c r="J7" s="99"/>
    </row>
    <row r="8" spans="1:10" ht="41.25" customHeight="1" thickBot="1">
      <c r="A8" s="89"/>
      <c r="B8" s="89"/>
      <c r="C8" s="89"/>
      <c r="D8" s="91"/>
      <c r="E8" s="29"/>
      <c r="F8" s="30"/>
      <c r="G8" s="89"/>
      <c r="H8" s="89"/>
      <c r="I8" s="89"/>
      <c r="J8" s="100"/>
    </row>
    <row r="9" spans="1:10" ht="24.75" customHeight="1" thickBot="1">
      <c r="A9" s="87" t="s">
        <v>10</v>
      </c>
      <c r="B9" s="1" t="s">
        <v>5</v>
      </c>
      <c r="C9" s="61">
        <v>184.2</v>
      </c>
      <c r="D9" s="38">
        <f>(D10*C9)/C10</f>
        <v>39.356686046511626</v>
      </c>
      <c r="E9" s="67"/>
      <c r="F9" s="68"/>
      <c r="G9" s="38">
        <f>(G10*C9)/C10</f>
        <v>26.50552325581395</v>
      </c>
      <c r="H9" s="69">
        <f>(H10*C9)/C10</f>
        <v>25.300726744186044</v>
      </c>
      <c r="I9" s="58">
        <f>(I10*C9)/C10</f>
        <v>93.03706395348837</v>
      </c>
      <c r="J9" s="102">
        <f>D9+G9+H9+I9</f>
        <v>184.2</v>
      </c>
    </row>
    <row r="10" spans="1:10" ht="24.75" customHeight="1" thickBot="1">
      <c r="A10" s="89"/>
      <c r="B10" s="2" t="s">
        <v>38</v>
      </c>
      <c r="C10" s="61">
        <f>D10+G10+H10+I10</f>
        <v>13.76</v>
      </c>
      <c r="D10" s="38">
        <v>2.94</v>
      </c>
      <c r="E10" s="70"/>
      <c r="F10" s="71"/>
      <c r="G10" s="72">
        <v>1.98</v>
      </c>
      <c r="H10" s="73">
        <v>1.89</v>
      </c>
      <c r="I10" s="74">
        <v>6.95</v>
      </c>
      <c r="J10" s="104"/>
    </row>
    <row r="11" spans="1:10" ht="36.75" customHeight="1" thickBot="1">
      <c r="A11" s="87" t="s">
        <v>34</v>
      </c>
      <c r="B11" s="1" t="s">
        <v>5</v>
      </c>
      <c r="C11" s="61">
        <f aca="true" t="shared" si="0" ref="C11:C16">D11+G11+H11+I11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75">
        <v>0</v>
      </c>
    </row>
    <row r="12" spans="1:10" ht="38.25" customHeight="1" thickBot="1">
      <c r="A12" s="89"/>
      <c r="B12" s="2" t="s">
        <v>38</v>
      </c>
      <c r="C12" s="61">
        <f t="shared" si="0"/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75">
        <v>0</v>
      </c>
    </row>
    <row r="13" spans="1:10" ht="36" customHeight="1" thickBot="1">
      <c r="A13" s="87" t="s">
        <v>6</v>
      </c>
      <c r="B13" s="1" t="s">
        <v>5</v>
      </c>
      <c r="C13" s="61">
        <f t="shared" si="0"/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75">
        <v>0</v>
      </c>
    </row>
    <row r="14" spans="1:10" ht="33" customHeight="1" thickBot="1">
      <c r="A14" s="89"/>
      <c r="B14" s="2" t="s">
        <v>38</v>
      </c>
      <c r="C14" s="61">
        <f t="shared" si="0"/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75">
        <v>0</v>
      </c>
    </row>
    <row r="15" spans="1:10" ht="33" customHeight="1" thickBot="1">
      <c r="A15" s="87" t="s">
        <v>35</v>
      </c>
      <c r="B15" s="13" t="s">
        <v>5</v>
      </c>
      <c r="C15" s="61">
        <f t="shared" si="0"/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75">
        <v>0</v>
      </c>
    </row>
    <row r="16" spans="1:10" ht="33" customHeight="1" thickBot="1">
      <c r="A16" s="89"/>
      <c r="B16" s="2" t="s">
        <v>38</v>
      </c>
      <c r="C16" s="61">
        <f t="shared" si="0"/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75">
        <v>0</v>
      </c>
    </row>
    <row r="17" spans="1:11" ht="21.75" customHeight="1" thickBot="1">
      <c r="A17" s="25" t="s">
        <v>7</v>
      </c>
      <c r="B17" s="1" t="s">
        <v>5</v>
      </c>
      <c r="C17" s="61">
        <f>C9+C11+C13+C15</f>
        <v>184.2</v>
      </c>
      <c r="D17" s="37">
        <f>D9+D11+D13+D15</f>
        <v>39.356686046511626</v>
      </c>
      <c r="E17" s="41"/>
      <c r="F17" s="42"/>
      <c r="G17" s="37">
        <f aca="true" t="shared" si="1" ref="G17:I18">G9+G11+G13+G15</f>
        <v>26.50552325581395</v>
      </c>
      <c r="H17" s="37">
        <f t="shared" si="1"/>
        <v>25.300726744186044</v>
      </c>
      <c r="I17" s="37">
        <f t="shared" si="1"/>
        <v>93.03706395348837</v>
      </c>
      <c r="J17" s="131">
        <f>D17+G17+H17+I17</f>
        <v>184.2</v>
      </c>
      <c r="K17" s="108"/>
    </row>
    <row r="18" spans="1:10" ht="19.5" customHeight="1" thickBot="1">
      <c r="A18" s="26"/>
      <c r="B18" s="2" t="s">
        <v>38</v>
      </c>
      <c r="C18" s="61">
        <f>C10+C12+C14+C16</f>
        <v>13.76</v>
      </c>
      <c r="D18" s="52">
        <f>D10+D12+D14+D16</f>
        <v>2.94</v>
      </c>
      <c r="E18" s="41"/>
      <c r="F18" s="42"/>
      <c r="G18" s="52">
        <f t="shared" si="1"/>
        <v>1.98</v>
      </c>
      <c r="H18" s="52">
        <f t="shared" si="1"/>
        <v>1.89</v>
      </c>
      <c r="I18" s="52">
        <f t="shared" si="1"/>
        <v>6.95</v>
      </c>
      <c r="J18" s="107"/>
    </row>
    <row r="19" spans="3:9" ht="23.25" customHeight="1">
      <c r="C19" s="4"/>
      <c r="E19" s="9"/>
      <c r="F19" s="10"/>
      <c r="G19" s="11"/>
      <c r="H19" s="11"/>
      <c r="I19" s="11"/>
    </row>
    <row r="20" spans="1:10" ht="18.75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7" t="s">
        <v>44</v>
      </c>
    </row>
    <row r="21" spans="5:9" ht="12.75">
      <c r="E21" s="9"/>
      <c r="F21" s="9"/>
      <c r="G21" s="9"/>
      <c r="H21" s="9"/>
      <c r="I21" s="9"/>
    </row>
    <row r="22" spans="2:9" s="6" customFormat="1" ht="18.75">
      <c r="B22" s="7"/>
      <c r="C22" s="7"/>
      <c r="D22" s="7"/>
      <c r="E22" s="7"/>
      <c r="F22" s="7"/>
      <c r="G22" s="7"/>
      <c r="H22" s="7"/>
      <c r="I22" s="7"/>
    </row>
    <row r="23" spans="5:9" ht="12.75">
      <c r="E23" s="9"/>
      <c r="F23" s="10"/>
      <c r="G23" s="9"/>
      <c r="H23" s="9"/>
      <c r="I23" s="9"/>
    </row>
    <row r="24" spans="5:9" ht="12.75">
      <c r="E24" s="9"/>
      <c r="F24" s="5"/>
      <c r="G24" s="12"/>
      <c r="H24" s="12"/>
      <c r="I24" s="12"/>
    </row>
    <row r="25" spans="5:9" ht="12.75">
      <c r="E25" s="9"/>
      <c r="F25" s="9"/>
      <c r="G25" s="9"/>
      <c r="H25" s="9"/>
      <c r="I25" s="9"/>
    </row>
    <row r="26" spans="5:9" ht="12.75">
      <c r="E26" s="9"/>
      <c r="F26" s="9"/>
      <c r="G26" s="9"/>
      <c r="H26" s="9"/>
      <c r="I26" s="9"/>
    </row>
    <row r="27" spans="5:9" ht="12.75">
      <c r="E27" s="9"/>
      <c r="F27" s="10"/>
      <c r="G27" s="9"/>
      <c r="H27" s="9"/>
      <c r="I27" s="9"/>
    </row>
    <row r="28" spans="5:9" ht="12.75">
      <c r="E28" s="9"/>
      <c r="F28" s="5"/>
      <c r="G28" s="12"/>
      <c r="H28" s="12"/>
      <c r="I28" s="12"/>
    </row>
    <row r="29" spans="5:9" ht="12.75">
      <c r="E29" s="9"/>
      <c r="F29" s="9"/>
      <c r="G29" s="9"/>
      <c r="H29" s="9"/>
      <c r="I29" s="9"/>
    </row>
  </sheetData>
  <sheetProtection/>
  <mergeCells count="17">
    <mergeCell ref="A11:A12"/>
    <mergeCell ref="A13:A14"/>
    <mergeCell ref="A15:A16"/>
    <mergeCell ref="B6:B8"/>
    <mergeCell ref="J9:J10"/>
    <mergeCell ref="J17:J18"/>
    <mergeCell ref="C6:C8"/>
    <mergeCell ref="D6:I6"/>
    <mergeCell ref="J6:J8"/>
    <mergeCell ref="A9:A10"/>
    <mergeCell ref="I1:J4"/>
    <mergeCell ref="D7:D8"/>
    <mergeCell ref="G7:G8"/>
    <mergeCell ref="H7:H8"/>
    <mergeCell ref="I7:I8"/>
    <mergeCell ref="A5:J5"/>
    <mergeCell ref="A6:A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sarny0022</cp:lastModifiedBy>
  <cp:lastPrinted>2019-03-27T13:47:33Z</cp:lastPrinted>
  <dcterms:created xsi:type="dcterms:W3CDTF">2011-04-15T14:00:54Z</dcterms:created>
  <dcterms:modified xsi:type="dcterms:W3CDTF">2019-03-27T13:47:34Z</dcterms:modified>
  <cp:category/>
  <cp:version/>
  <cp:contentType/>
  <cp:contentStatus/>
</cp:coreProperties>
</file>